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adiasamidze\AppData\Local\Microsoft\Windows\INetCache\Content.Outlook\WNDISHGS\"/>
    </mc:Choice>
  </mc:AlternateContent>
  <xr:revisionPtr revIDLastSave="0" documentId="13_ncr:1_{6F0563EA-A839-495C-B2B5-72155944156E}" xr6:coauthVersionLast="36" xr6:coauthVersionMax="36" xr10:uidLastSave="{00000000-0000-0000-0000-000000000000}"/>
  <bookViews>
    <workbookView xWindow="0" yWindow="0" windowWidth="28800" windowHeight="12105" tabRatio="697" activeTab="1"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Metrics&amp;Targets-KPIs'!$B$6:$H$188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2" i="6" l="1"/>
  <c r="K52" i="6"/>
  <c r="J52" i="6"/>
  <c r="I52" i="6"/>
  <c r="F52" i="6"/>
  <c r="L47" i="6"/>
  <c r="K47" i="6"/>
  <c r="J47" i="6"/>
  <c r="I47" i="6"/>
  <c r="F47" i="6"/>
  <c r="L20" i="6"/>
  <c r="K20" i="6"/>
  <c r="J20" i="6"/>
  <c r="I20" i="6"/>
  <c r="F20" i="6"/>
  <c r="L14" i="6"/>
  <c r="K14" i="6"/>
  <c r="J14" i="6"/>
  <c r="I14" i="6"/>
  <c r="F14" i="6"/>
  <c r="L10" i="6"/>
  <c r="K10" i="6"/>
  <c r="K62" i="6" s="1"/>
  <c r="J10" i="6"/>
  <c r="I10" i="6"/>
  <c r="F10" i="6"/>
  <c r="D52" i="6"/>
  <c r="D47" i="6"/>
  <c r="D20" i="6"/>
  <c r="D14" i="6"/>
  <c r="D10" i="6"/>
  <c r="AB76" i="7"/>
  <c r="AA76" i="7"/>
  <c r="Z76" i="7"/>
  <c r="Y76" i="7"/>
  <c r="W76" i="7"/>
  <c r="V76" i="7"/>
  <c r="U76" i="7"/>
  <c r="T76" i="7"/>
  <c r="S76" i="7"/>
  <c r="R76" i="7"/>
  <c r="Q76" i="7"/>
  <c r="P76" i="7"/>
  <c r="O76" i="7"/>
  <c r="N76" i="7"/>
  <c r="M76" i="7"/>
  <c r="L76" i="7"/>
  <c r="K76" i="7"/>
  <c r="J76" i="7"/>
  <c r="I76" i="7"/>
  <c r="H76" i="7"/>
  <c r="G76" i="7"/>
  <c r="F76" i="7"/>
  <c r="E76" i="7"/>
  <c r="F62" i="6" l="1"/>
  <c r="L62" i="6"/>
  <c r="J62" i="6"/>
  <c r="I62" i="6"/>
  <c r="D62" i="6"/>
  <c r="G56" i="6" s="1"/>
  <c r="X76" i="7"/>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1" i="6"/>
  <c r="G59" i="6"/>
  <c r="G58" i="6"/>
  <c r="G57" i="6"/>
  <c r="G54" i="6"/>
  <c r="G48" i="6"/>
  <c r="G47" i="6"/>
  <c r="G46" i="6"/>
  <c r="G45" i="6"/>
  <c r="G44" i="6"/>
  <c r="G43" i="6"/>
  <c r="G42" i="6"/>
  <c r="G37" i="6"/>
  <c r="G36" i="6"/>
  <c r="G35" i="6"/>
  <c r="G34" i="6"/>
  <c r="G33" i="6"/>
  <c r="G32" i="6"/>
  <c r="G31" i="6"/>
  <c r="G30" i="6"/>
  <c r="G29" i="6"/>
  <c r="G25" i="6"/>
  <c r="G24" i="6"/>
  <c r="G22" i="6"/>
  <c r="G21" i="6"/>
  <c r="G20" i="6"/>
  <c r="G19" i="6"/>
  <c r="G18" i="6"/>
  <c r="G17" i="6"/>
  <c r="G13" i="6"/>
  <c r="G12" i="6"/>
  <c r="G11" i="6"/>
  <c r="G10" i="6"/>
  <c r="G23" i="6" l="1"/>
  <c r="G41" i="6"/>
  <c r="G60" i="6"/>
  <c r="G49" i="6"/>
  <c r="G26" i="6"/>
  <c r="G50" i="6"/>
  <c r="G15" i="6"/>
  <c r="G51" i="6"/>
  <c r="G14" i="6"/>
  <c r="G38" i="6"/>
  <c r="G27" i="6"/>
  <c r="G39" i="6"/>
  <c r="G16" i="6"/>
  <c r="G28" i="6"/>
  <c r="G40" i="6"/>
  <c r="G52" i="6"/>
  <c r="G53" i="6"/>
  <c r="G62" i="6"/>
  <c r="G55" i="6"/>
</calcChain>
</file>

<file path=xl/sharedStrings.xml><?xml version="1.0" encoding="utf-8"?>
<sst xmlns="http://schemas.openxmlformats.org/spreadsheetml/2006/main" count="1291" uniqueCount="957">
  <si>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</si>
  <si>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</si>
  <si>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</si>
  <si>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</si>
  <si>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</si>
  <si>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</si>
  <si>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</si>
  <si>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</si>
  <si>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</si>
  <si>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</si>
  <si>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</si>
  <si>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</si>
  <si>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</si>
  <si>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</si>
  <si>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</si>
  <si>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</si>
  <si>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</si>
  <si>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</si>
  <si>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</si>
  <si>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</si>
  <si>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</si>
  <si>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</si>
  <si>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</si>
  <si>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</si>
  <si>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</si>
  <si>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</si>
  <si>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</si>
  <si>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</si>
  <si>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</si>
  <si>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</si>
  <si>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</si>
  <si>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</si>
  <si>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</si>
  <si>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</si>
  <si>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</si>
  <si>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</si>
  <si>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</si>
  <si>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</si>
  <si>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</si>
  <si>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</si>
  <si>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</si>
  <si>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</si>
  <si>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</si>
  <si>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</si>
  <si>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</si>
  <si>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</si>
  <si>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</si>
  <si>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</si>
  <si>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</si>
  <si>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</si>
  <si>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</si>
  <si>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</si>
  <si>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</si>
  <si>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</si>
  <si>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</si>
  <si>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</si>
  <si>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</si>
  <si>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</si>
  <si>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</si>
  <si>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</si>
  <si>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</si>
  <si>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</si>
  <si>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</si>
  <si>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</si>
  <si>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</si>
  <si>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</si>
  <si>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</si>
  <si>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</si>
  <si>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</si>
  <si>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</si>
  <si>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</si>
  <si>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</si>
  <si>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</si>
  <si>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</si>
  <si>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</si>
  <si>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</si>
  <si>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</si>
  <si>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</si>
  <si>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</si>
  <si>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</si>
  <si>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</si>
  <si>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</si>
  <si>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</si>
  <si>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</si>
  <si>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</si>
  <si>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</si>
  <si>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</si>
  <si>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</si>
  <si>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</si>
  <si>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</si>
  <si>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</si>
  <si>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</si>
  <si>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</si>
  <si>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</si>
  <si>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</si>
  <si>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</si>
  <si>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</si>
  <si>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</si>
  <si>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</si>
  <si>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</si>
  <si>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</si>
  <si>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</si>
  <si>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</si>
  <si>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</si>
  <si>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</si>
  <si>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</si>
  <si>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</si>
  <si>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</si>
  <si>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</si>
  <si>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</si>
  <si>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</si>
  <si>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</si>
  <si>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</si>
  <si>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</si>
  <si>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</si>
  <si>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</si>
  <si>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</si>
  <si>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</si>
  <si>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</si>
  <si>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</si>
  <si>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</si>
  <si>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</si>
  <si>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</si>
  <si>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</si>
  <si>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</si>
  <si>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</si>
  <si>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</si>
  <si>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</si>
  <si>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</si>
  <si>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</si>
  <si>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</si>
  <si>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</si>
  <si>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</si>
  <si>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</si>
  <si>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</si>
  <si>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</si>
  <si>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</si>
  <si>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</si>
  <si>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</si>
  <si>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</si>
  <si>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</si>
  <si>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</si>
  <si>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</si>
  <si>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</si>
  <si>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</si>
  <si>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</si>
  <si>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</si>
  <si>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</si>
  <si>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</si>
  <si>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</si>
  <si>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</si>
  <si>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</si>
  <si>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</si>
  <si>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</si>
  <si>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</si>
  <si>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</si>
  <si>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</si>
  <si>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</si>
  <si>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</si>
  <si>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</si>
  <si>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</si>
  <si>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</si>
  <si>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</si>
  <si>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</si>
  <si>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</si>
  <si>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</si>
  <si>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</si>
  <si>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</si>
  <si>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</si>
  <si>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</si>
  <si>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</si>
  <si>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</si>
  <si>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</si>
  <si>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</si>
  <si>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</si>
  <si>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</si>
  <si>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</si>
  <si>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</si>
  <si>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</si>
  <si>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</si>
  <si>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</si>
  <si>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</si>
  <si>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</si>
  <si>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</si>
  <si>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</si>
  <si>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</si>
  <si>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</si>
  <si>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</si>
  <si>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</si>
  <si>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</si>
  <si>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</si>
  <si>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</si>
  <si>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</si>
  <si>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</si>
  <si>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</si>
  <si>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</si>
  <si>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</si>
  <si>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</si>
  <si>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</si>
  <si>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</si>
  <si>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</si>
  <si>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</si>
  <si>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</si>
  <si>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</si>
  <si>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</si>
  <si>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</si>
  <si>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</si>
  <si>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</si>
  <si>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</si>
  <si>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</si>
  <si>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</si>
  <si>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</si>
  <si>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</si>
  <si>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</si>
  <si>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</si>
  <si>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</si>
  <si>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</si>
  <si>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</si>
  <si>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</si>
  <si>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</si>
  <si>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</si>
  <si>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</si>
  <si>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</si>
  <si>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</si>
  <si>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</si>
  <si>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</si>
  <si>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</si>
  <si>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</si>
  <si>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</si>
  <si>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</si>
  <si>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</si>
  <si>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</si>
  <si>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</si>
  <si>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</si>
  <si>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</si>
  <si>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</si>
  <si>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</si>
  <si>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</si>
  <si>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</si>
  <si>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</si>
  <si>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</si>
  <si>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</si>
  <si>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</si>
  <si>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</si>
  <si>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</si>
  <si>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</si>
  <si>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</si>
  <si>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</si>
  <si>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</si>
  <si>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</si>
  <si>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</si>
  <si>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</si>
  <si>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</si>
  <si>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</si>
  <si>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</si>
  <si>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</si>
  <si>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</si>
  <si>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</si>
  <si>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</si>
  <si>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</si>
  <si>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</si>
  <si>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</si>
  <si>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</si>
  <si>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</si>
  <si>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</si>
  <si>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</si>
  <si>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</si>
  <si>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</si>
  <si>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</si>
  <si>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</si>
  <si>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</si>
  <si>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</si>
  <si>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</si>
  <si>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</si>
  <si>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</si>
  <si>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</si>
  <si>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</si>
  <si>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</si>
  <si>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</si>
  <si>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</si>
  <si>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</si>
  <si>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</si>
  <si>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</si>
  <si>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</si>
  <si>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</si>
  <si>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</si>
  <si>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</si>
  <si>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</si>
  <si>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</si>
  <si>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</si>
  <si>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</si>
  <si>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</si>
  <si>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</si>
  <si>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</si>
  <si>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</si>
  <si>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</si>
  <si>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</si>
  <si>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</si>
  <si>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</si>
  <si>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</si>
  <si>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</si>
  <si>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</si>
  <si>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</si>
  <si>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</si>
  <si>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</si>
  <si>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</si>
  <si>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</si>
  <si>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</si>
  <si>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</si>
  <si>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</si>
  <si>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</si>
  <si>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</si>
  <si>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</si>
  <si>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</si>
  <si>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</si>
  <si>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</si>
  <si>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</si>
  <si>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</si>
  <si>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</si>
  <si>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</si>
  <si>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</si>
  <si>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</si>
  <si>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</si>
  <si>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</si>
  <si>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</si>
  <si>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</si>
  <si>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</si>
  <si>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</si>
  <si>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</si>
  <si>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</si>
  <si>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</si>
  <si>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</si>
  <si>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</si>
  <si>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</si>
  <si>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</si>
  <si>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</si>
  <si>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</si>
  <si>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</si>
  <si>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</si>
  <si>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</si>
  <si>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</si>
  <si>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</si>
  <si>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</si>
  <si>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</si>
  <si>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</si>
  <si>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</si>
  <si>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</si>
  <si>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</si>
  <si>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</si>
  <si>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</si>
  <si>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</si>
  <si>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</si>
  <si>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</si>
  <si>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</si>
  <si>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</si>
  <si>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</si>
  <si>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</si>
  <si>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</si>
  <si>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</si>
  <si>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</si>
  <si>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</si>
  <si>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</si>
  <si>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</si>
  <si>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</si>
  <si>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</si>
  <si>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</si>
  <si>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</si>
  <si>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</si>
  <si>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</si>
  <si>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</si>
  <si>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</si>
  <si>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</si>
  <si>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</si>
  <si>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</si>
  <si>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</si>
  <si>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</si>
  <si>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</si>
  <si>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</si>
  <si>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</si>
  <si>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</si>
  <si>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</si>
  <si>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</si>
  <si>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</si>
  <si>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</si>
  <si>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</si>
  <si>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</si>
  <si>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</si>
  <si>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</si>
  <si>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</si>
  <si>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</si>
  <si>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</si>
  <si>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</si>
  <si>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</si>
  <si>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</si>
  <si>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</si>
  <si>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</si>
  <si>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</si>
  <si>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</si>
  <si>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</si>
  <si>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</si>
  <si>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</si>
  <si>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</si>
  <si>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</si>
  <si>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</si>
  <si>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</si>
  <si>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</si>
  <si>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</si>
  <si>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</si>
  <si>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</si>
  <si>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</si>
  <si>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</si>
  <si>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</si>
  <si>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</si>
  <si>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</si>
  <si>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</si>
  <si>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</si>
  <si>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</si>
  <si>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</si>
  <si>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</si>
  <si>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</si>
  <si>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</si>
  <si>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</si>
  <si>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</si>
  <si>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</si>
  <si>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</si>
  <si>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</si>
  <si>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</si>
  <si>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</si>
  <si>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</si>
  <si>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</si>
  <si>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</si>
  <si>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</si>
  <si>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</si>
  <si>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</si>
  <si>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</si>
  <si>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</si>
  <si>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</si>
  <si>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</si>
  <si>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</si>
  <si>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</si>
  <si>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</si>
  <si>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</si>
  <si>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</si>
  <si>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</si>
  <si>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</si>
  <si>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</si>
  <si>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</si>
  <si>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</si>
  <si>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</si>
  <si>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</si>
  <si>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</si>
  <si>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</si>
  <si>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</si>
  <si>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</si>
  <si>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</si>
  <si>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</si>
  <si>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</si>
  <si>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</si>
  <si>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</si>
  <si>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</si>
  <si>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</si>
  <si>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</si>
  <si>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</si>
  <si>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</si>
  <si>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</si>
  <si>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</si>
  <si>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</si>
  <si>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</si>
  <si>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</si>
  <si>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</si>
  <si>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</si>
  <si>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</si>
  <si>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</si>
  <si>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</si>
  <si>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</si>
  <si>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</si>
  <si>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</si>
  <si>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</si>
  <si>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</si>
  <si>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</si>
  <si>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</si>
  <si>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</si>
  <si>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</si>
  <si>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</si>
  <si>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</si>
  <si>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</si>
  <si>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</si>
  <si>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</si>
  <si>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</si>
  <si>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</si>
  <si>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</si>
  <si>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</si>
  <si>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</si>
  <si>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</si>
  <si>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</si>
  <si>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</si>
  <si>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</si>
  <si>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</si>
  <si>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</si>
  <si>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</si>
  <si>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</si>
  <si>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</si>
  <si>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</si>
  <si>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</si>
  <si>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</si>
  <si>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</si>
  <si>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</si>
  <si>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</si>
  <si>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</si>
  <si>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</si>
  <si>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</si>
  <si>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</si>
  <si>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</si>
  <si>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</si>
  <si>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</si>
  <si>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</si>
  <si>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</si>
  <si>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</si>
  <si>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</si>
  <si>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</si>
  <si>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</si>
  <si>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</si>
  <si>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</si>
  <si>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</si>
  <si>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</si>
  <si>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</si>
  <si>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</si>
  <si>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</si>
  <si>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</si>
  <si>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</si>
  <si>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</si>
  <si>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</si>
  <si>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</si>
  <si>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</si>
  <si>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</si>
  <si>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</si>
  <si>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</si>
  <si>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</si>
  <si>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</si>
  <si>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</si>
  <si>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</si>
  <si>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</si>
  <si>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</si>
  <si>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</si>
  <si>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</si>
  <si>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</si>
  <si>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</si>
  <si>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</si>
  <si>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</si>
  <si>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</si>
  <si>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</si>
  <si>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</si>
  <si>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</si>
  <si>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</si>
  <si>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</si>
  <si>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</si>
  <si>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</si>
  <si>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</si>
  <si>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</si>
  <si>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</si>
  <si>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</si>
  <si>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</si>
  <si>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</si>
  <si>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</si>
  <si>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</si>
  <si>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</si>
  <si>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</si>
  <si>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</si>
  <si>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</si>
  <si>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</si>
  <si>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</si>
  <si>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</si>
  <si>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</si>
  <si>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</si>
  <si>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</si>
  <si>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</si>
  <si>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</si>
  <si>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</si>
  <si>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</si>
  <si>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</si>
  <si>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</si>
  <si>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</si>
  <si>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</si>
  <si>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</si>
  <si>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</si>
  <si>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</si>
  <si>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</si>
  <si>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</si>
  <si>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</si>
  <si>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</si>
  <si>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</si>
  <si>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</si>
  <si>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</si>
  <si>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</si>
  <si>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</si>
  <si>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</si>
  <si>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</si>
  <si>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</si>
  <si>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</si>
  <si>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</si>
  <si>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</si>
  <si>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</si>
  <si>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</si>
  <si>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</si>
  <si>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</si>
  <si>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</si>
  <si>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</si>
  <si>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</si>
  <si>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</si>
  <si>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</si>
  <si>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</si>
  <si>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</si>
  <si>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</si>
  <si>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</si>
  <si>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</si>
  <si>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</si>
  <si>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</si>
  <si>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</si>
  <si>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</si>
  <si>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</si>
  <si>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</si>
  <si>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</si>
  <si>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</si>
  <si>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</si>
  <si>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</si>
  <si>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</si>
  <si>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</si>
  <si>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</si>
  <si>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</si>
  <si>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</si>
  <si>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</si>
  <si>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</si>
  <si>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</si>
  <si>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</si>
  <si>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</si>
  <si>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</si>
  <si>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</si>
  <si>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</si>
  <si>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</si>
  <si>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</si>
  <si>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</si>
  <si>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</si>
  <si>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</si>
  <si>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</si>
  <si>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</si>
  <si>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</si>
  <si>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</si>
  <si>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</si>
  <si>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</si>
  <si>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</si>
  <si>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</si>
  <si>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</si>
  <si>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</si>
  <si>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</si>
  <si>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</si>
  <si>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</si>
  <si>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</si>
  <si>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</si>
  <si>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</si>
  <si>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</si>
  <si>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</si>
  <si>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</si>
  <si>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</si>
  <si>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</si>
  <si>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</si>
  <si>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</si>
  <si>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</si>
  <si>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</si>
  <si>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</si>
  <si>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</si>
  <si>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</si>
  <si>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</si>
  <si>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</si>
  <si>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</si>
  <si>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</si>
  <si>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</si>
  <si>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</si>
  <si>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</si>
  <si>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</si>
  <si>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</si>
  <si>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</si>
  <si>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</si>
  <si>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</si>
  <si>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</si>
  <si>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</si>
  <si>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</si>
  <si>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</si>
  <si>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</si>
  <si>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</si>
  <si>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</si>
  <si>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</si>
  <si>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</si>
  <si>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</si>
  <si>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</si>
  <si>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</si>
  <si>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</si>
  <si>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</si>
  <si>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</si>
  <si>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</si>
  <si>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</si>
  <si>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</si>
  <si>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</si>
  <si>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</si>
  <si>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</si>
  <si>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</si>
  <si>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</si>
  <si>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</si>
  <si>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</si>
  <si>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</si>
  <si>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</si>
  <si>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</si>
  <si>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</si>
  <si>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</si>
  <si>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</si>
  <si>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</si>
  <si>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</si>
  <si>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</si>
  <si>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</si>
  <si>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</si>
  <si>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</si>
  <si>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</si>
  <si>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</si>
  <si>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</si>
  <si>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</si>
  <si>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</si>
  <si>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</si>
  <si>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</si>
  <si>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</si>
  <si>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</si>
  <si>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</si>
  <si>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</si>
  <si>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</si>
  <si>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</si>
  <si>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</si>
  <si>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</si>
  <si>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</si>
  <si>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</si>
  <si>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</si>
  <si>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</si>
  <si>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</si>
  <si>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</si>
  <si>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</si>
  <si>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</si>
  <si>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</si>
  <si>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</si>
  <si>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</si>
  <si>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</si>
  <si>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</si>
  <si>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</si>
  <si>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</si>
  <si>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</si>
  <si>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</si>
  <si>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</si>
  <si>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</si>
  <si>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</si>
  <si>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</si>
  <si>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</si>
  <si>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</si>
  <si>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</si>
  <si>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</si>
  <si>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</si>
  <si>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</si>
  <si>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</si>
  <si>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</si>
  <si>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</si>
  <si>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</si>
  <si>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</si>
  <si>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</si>
  <si>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</si>
  <si>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</si>
  <si>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</si>
  <si>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</si>
  <si>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</si>
  <si>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</si>
  <si>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</si>
  <si>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</si>
  <si>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</si>
  <si>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</si>
  <si>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</si>
  <si>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</si>
  <si>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</si>
  <si>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</si>
  <si>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</si>
  <si>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</si>
  <si>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</si>
  <si>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</si>
  <si>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</si>
  <si>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</si>
  <si>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</si>
  <si>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</si>
  <si>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</si>
  <si>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</si>
  <si>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</si>
  <si>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</si>
  <si>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</si>
  <si>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</si>
  <si>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</si>
  <si>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</si>
  <si>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</si>
  <si>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</si>
  <si>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</si>
  <si>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</si>
  <si>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</si>
  <si>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</si>
  <si>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</si>
  <si>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</si>
  <si>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</si>
  <si>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</si>
  <si>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</si>
  <si>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</si>
  <si>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</si>
  <si>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</si>
  <si>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</si>
  <si>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</si>
  <si>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</si>
  <si>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</si>
  <si>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</si>
  <si>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</si>
  <si>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</si>
  <si>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</si>
  <si>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</si>
  <si>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</si>
  <si>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</si>
  <si>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</si>
  <si>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</si>
  <si>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</si>
  <si>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</si>
  <si>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</si>
  <si>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</si>
  <si>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</si>
  <si>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</si>
  <si>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</si>
  <si>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</si>
  <si>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</si>
  <si>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</si>
  <si>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</si>
  <si>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</si>
  <si>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</si>
  <si>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</si>
  <si>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</si>
  <si>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</si>
  <si>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</si>
  <si>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</si>
  <si>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</si>
  <si>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</si>
  <si>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</si>
  <si>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</si>
  <si>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</si>
  <si>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</si>
  <si>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</si>
  <si>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</si>
  <si>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</si>
  <si>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</si>
  <si>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</si>
  <si>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</si>
  <si>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</si>
  <si>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</si>
  <si>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</si>
  <si>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</si>
  <si>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</si>
  <si>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</si>
  <si>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</si>
  <si>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</si>
  <si>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</si>
  <si>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</si>
  <si>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</si>
  <si>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</si>
  <si>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</si>
  <si>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</si>
  <si>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</si>
  <si>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</si>
  <si>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</si>
  <si>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</si>
  <si>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</si>
  <si>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</si>
  <si>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</si>
  <si>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</si>
  <si>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</si>
  <si>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</si>
  <si>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</si>
  <si>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</si>
  <si>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</si>
  <si>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</si>
  <si>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</si>
  <si>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</si>
  <si>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</si>
  <si>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</si>
  <si>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</si>
  <si>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</si>
  <si>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</si>
  <si>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</si>
  <si>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</si>
  <si>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</si>
  <si>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</si>
  <si>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</si>
  <si>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</si>
  <si>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</si>
  <si>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</si>
  <si>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</si>
  <si>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</si>
  <si>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</si>
  <si>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</si>
  <si>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</si>
  <si>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</si>
  <si>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</si>
  <si>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</si>
  <si>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</si>
  <si>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</si>
  <si>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</si>
  <si>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</si>
  <si>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</si>
  <si>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</si>
  <si>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</si>
  <si>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</si>
  <si>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</si>
  <si>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</si>
  <si>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</si>
  <si>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</si>
  <si>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</si>
  <si>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</si>
  <si>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</si>
  <si>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</si>
  <si>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</si>
  <si>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K - საფინანსო და სადაზღვევო საქმიანობები</t>
  </si>
  <si>
    <t>სს "ხალიკ ბანკი საქართველო"</t>
  </si>
  <si>
    <r>
      <t xml:space="preserve">სს "ხალიკ ბანკი საქართველო" ახორციელებს ESG/მდგრადობასთან დაკავშირებული რისკებისა და შესაძლებლობების შეფასებას ორმაგი მატერიალურობის (double materiality) პრინციპის გათვალისწინებით — როგორც გარე ფაქტორების ბანკზე გავლენის (outside-in), ასევე ბანკის საქმიანობის გარემოსა და საზოგადოებაზე გავლენის (inside-out) კუთხით.
</t>
    </r>
    <r>
      <rPr>
        <b/>
        <sz val="10"/>
        <color theme="1" tint="0.249977111117893"/>
        <rFont val="Segoe UI"/>
        <family val="2"/>
      </rPr>
      <t xml:space="preserve">გარემოსდაცვითი რისკები და შესაძლებლობები:
</t>
    </r>
    <r>
      <rPr>
        <sz val="10"/>
        <color theme="1" tint="0.249977111117893"/>
        <rFont val="Segoe UI"/>
        <family val="2"/>
      </rPr>
      <t xml:space="preserve">გარდამავლობის რისკების (transition risks) კუთხით, ბანკი აღიარებს საქართველოს მდგრადი დაფინანსების ტაქსონომიის მოთხოვნებთან შესაბამისობის გაზრდილ მნიშვნელობას, ასევე კლიმატური პოლიტიკის ცვლილებების (მათ შორის, NBG-ის მარეგულირებელი ჩარჩოს განვითარების) გავლენას სასესხო პორტფელის სტრუქტურაზე. ფიზიკური რისკების (physical risks) კუთხით, საქართველოს გეოგრაფიული მდებარეობიდან გამომდინარე, ბანკი ექვემდებარება მწვავე კლიმატური მოვლენებით (წყალდიდობა, სეტყვა, ძლიერი ქარი) გამოწვეული ზარალის რისკს, რაც შეიძლება გამოვლინდეს კლიენტების გადახდისუნარიანობის შემცირებასა და გირაოს ღირებულების კლებაში. შესაძლებლობების კუთხით, მწვანე სასესხო პროდუქტებზე მზარდი მოთხოვნა (ენერგოეფექტური საბინაო მეურნეობა, განახლებადი ენერგია) წარმოადგენს პორტფელის მდგრად გაზრდის პოტენციალს.
</t>
    </r>
    <r>
      <rPr>
        <b/>
        <sz val="10"/>
        <color theme="1" tint="0.249977111117893"/>
        <rFont val="Segoe UI"/>
        <family val="2"/>
      </rPr>
      <t>სოციალური რისკები და შესაძლებლობები:</t>
    </r>
    <r>
      <rPr>
        <sz val="10"/>
        <color theme="1" tint="0.249977111117893"/>
        <rFont val="Segoe UI"/>
        <family val="2"/>
      </rPr>
      <t xml:space="preserve">
შრომით ბაზარზე კვალიფიციური კადრის შენარჩუნება გრძელვადიანი ოპერაციული სტაბილურობის წინაპირობას წარმოადგენს. ბანკის პერსონალის 63%-ს ქალები შეადგენენ, რაც ასახავს ინკლუზიური სამუშაო გარემოს ჩამოყალიბების ვალდებულებას. ფინანსური ჩართულობის (financial inclusion) გაფართოება, განსაკუთრებით SME და ქალ მეწარმეებზე ორიენტირებული პროდუქტების განვითარებით, წარმოადგენს სოციალურ შესაძლებლობას, რომელიც ერთდროულად უზრუნველყოფს ბიზნეს-ზრდასა და სოციალურ გავლენას.
</t>
    </r>
    <r>
      <rPr>
        <b/>
        <sz val="10"/>
        <color theme="1" tint="0.249977111117893"/>
        <rFont val="Segoe UI"/>
        <family val="2"/>
      </rPr>
      <t>მმართველობითი რისკები და შესაძლებლობები:</t>
    </r>
    <r>
      <rPr>
        <sz val="10"/>
        <color theme="1" tint="0.249977111117893"/>
        <rFont val="Segoe UI"/>
        <family val="2"/>
      </rPr>
      <t xml:space="preserve">
ბანკის დედა კომპანია JSC Halyk Bank (MSCI ESG რეიტინგი — BBB, 2024) წარმოადგენს ESG მმართველობის მაღალ სტანდარტებს, რაც სს "ხალიკ ბანკი საქართველოს"  ჩარჩო დოკუმენტების, პოლიტიკებისა და ანგარიშგების პრაქტიკის ჰარმონიზაციას განაპირობებს. NBG-ის კორპორატიული მმართველობის კოდექსის (მ. 4, პ. 1.ქ; მ. 17, პ. 13) შესაბამისად, სამეთვალყურეო საბჭო ვალდებულია ESG რისკები სრულად ინტეგრირებული იყოს ბანკის რისკების მართვის ჩარჩოში.
</t>
    </r>
    <r>
      <rPr>
        <b/>
        <sz val="10"/>
        <color theme="1" tint="0.249977111117893"/>
        <rFont val="Segoe UI"/>
        <family val="2"/>
      </rPr>
      <t>დროითი ჰორიზონტები:</t>
    </r>
    <r>
      <rPr>
        <sz val="10"/>
        <color theme="1" tint="0.249977111117893"/>
        <rFont val="Segoe UI"/>
        <family val="2"/>
      </rPr>
      <t xml:space="preserve">
ბანკი განსაზღვრავს დროით ჰორიზონტებს შემდეგნაირად: მოკლევადიანი — 1-3 წელი (ოპერაციული ციკლი, მარეგულირებელ მოთხოვნებთან შესაბამისობა); საშუალოვადიანი — 3-5 წელი (სტრატეგიული დაგეგმვის ჰორიზონტი, პორტფელის სტრუქტურის ცვლილება); გრძელვადიანი — 5+ წელი (კლიმატური სცენარების ანალიზი, გარდამავლობის გეგმა).</t>
    </r>
  </si>
  <si>
    <r>
      <t xml:space="preserve">სს "ხალიკ ბანკი საქართველო" არის JSC Halyk Bank-ის (ყაზახეთი) შვილობილი კომპანია და ახორციელებს საცალო, SME და კორპორატიული ბანკინგის მომსახურებას საქართველოს ბაზარზე. 2025 წლის ბოლოს ბანკს ჰყავდა 328 თანამშრომელი და ოპერირებდა სათავო ოფისისა და რეგიონული ფილიალების ქსელით (თბილისი, ქუთაისი და სხვა ქალაქები).
</t>
    </r>
    <r>
      <rPr>
        <b/>
        <sz val="10"/>
        <color theme="1" tint="0.249977111117893"/>
        <rFont val="Segoe UI"/>
        <family val="2"/>
      </rPr>
      <t xml:space="preserve">ESG/მდგრადობასთან დაკავშირებული რისკებისა და შესაძლებლობების გავლენა ბიზნეს მოდელზე:
</t>
    </r>
    <r>
      <rPr>
        <sz val="10"/>
        <color theme="1" tint="0.249977111117893"/>
        <rFont val="Segoe UI"/>
        <family val="2"/>
      </rPr>
      <t xml:space="preserve">ბანკის ძირითადი შემოსავლის წყარო — საკრედიტო საქმიანობა — პირდაპირ ექვემდებარება ESG რისკების გავლენას კლიენტების/კონტრაგენტების (outside-in) და ბანკის საკუთარი ოპერაციების (inside-out) დონეზე. კლიმატთან დაკავშირებული ფიზიკური და გარდამავლობის რისკები ტრანსმიტირდება საკრედიტო, საბაზრო, ოპერაციულ და რეპუტაციულ რისკებში NBG ESG Guidelines-ში (2023) განსაზღვრული გადაცემის არხების (transmission channels) შესაბამისად. კერძოდ, კლიენტთა გადახდისუნარიანობის გაუარესება კლიმატური მოვლენების შედეგად პირდაპირ აისახება ბანკის საკრედიტო ზარალის (credit loss) მაჩვენებლებზე.
</t>
    </r>
    <r>
      <rPr>
        <b/>
        <sz val="10"/>
        <color theme="1" tint="0.249977111117893"/>
        <rFont val="Segoe UI"/>
        <family val="2"/>
      </rPr>
      <t>ESG რისკებისა და შესაძლებლობების კონცენტრაციის არეალები:</t>
    </r>
    <r>
      <rPr>
        <sz val="10"/>
        <color theme="1" tint="0.249977111117893"/>
        <rFont val="Segoe UI"/>
        <family val="2"/>
      </rPr>
      <t xml:space="preserve">
გეოგრაფიული კუთხით, ბანკის ოპერაციები კონცენტრირებულია საქართველოში, რაც მოიცავს სხვადასხვა კლიმატური საფრთხის მქონე რეგიონებს — კახეთი (გვალვა, სეტყვა), დასავლეთ საქართველო (წყალდიდობა), მთიანი რეგიონები (მეწყერი, სტიქიური მოვლენები). სასესხო პორტფელის სექტორული სტრუქტურა განსაზღვრავს ESG რისკების კონცენტრაციას სოფლის მეურნეობის, მშენებლობის, ვაჭრობისა და მომსახურების სეგმენტებში. SME და საცალო სეგმენტებში ბანკი ამჟღავნებს შედარებით მაღალ ექსპოზიციას სოციალური რისკების მიმართ (შრომითი სტანდარტები, ფინანსური ჩართულობა), ხოლო კორპორატიულ სეგმენტში — გარემოსდაცვითი კომპლიანსის რისკების მიმართ.
შესაძლებლობების კუთხით, ბანკის ბიზნეს მოდელი საშუალებას იძლევა სწრაფად მოხდეს მდგრადი საფინანსო პროდუქტების ინტეგრირება (მწვანე სესხები, სოციალური სესხები, ქალ მეწარმეებზე ორიენტირებული პროდუქტები) NBG-ის მდგრადი დაფინანსების ტაქსონომიის შესაბამისად. ენერგოეფექტურობის გაუმჯობესების ინიციატივები (LED განათება, ქაღალდის მოხმარების 20%-იანი შემცირება 2025 წელს, ელექტრონული დოკუმენტბრუნვა) ამცირებს ბანკის საკუთარი ოპერაციების გარემოსდაცვით კვალს (Scope 1: 126 tCO₂e; Scope 2: 465 tCO₂e, 2025).</t>
    </r>
  </si>
  <si>
    <r>
      <t xml:space="preserve">სს "ხალიკ ბანკი საქართველო" კლიმატური სცენარების ანალიზისა და სტრეს-ტესტირების შესაძლებლობების განვითარების საწყის ეტაპზეა. ბანკი აღიარებს სცენარული ანალიზის მნიშვნელობას სტრატეგიული მედეგობის შეფასებაში და გეგმავს შესაბამისი ჩარჩოს დანერგვას საშუალოვადიანი პერიოდში.
</t>
    </r>
    <r>
      <rPr>
        <b/>
        <sz val="10"/>
        <color theme="1" tint="0.249977111117893"/>
        <rFont val="Segoe UI"/>
        <family val="2"/>
      </rPr>
      <t>დაგეგმილი სცენარების ტიპები:</t>
    </r>
    <r>
      <rPr>
        <sz val="10"/>
        <color theme="1" tint="0.249977111117893"/>
        <rFont val="Segoe UI"/>
        <family val="2"/>
      </rPr>
      <t xml:space="preserve">
გარდამავლობის სცენარების კუთხით, ბანკი გეგმავს NGFS-ის ჩარჩოს გამოყენებას — მოწესრიგებული და არამოწესრიგებული გარდამავლობის სცენარების ანალიზს, მათ შორის ნახშირბადის გაზრდილი დაბეგვრის, განახლებადი ენერგიის განვითარებისა და მარეგულირებელი ცვლილებების გავლენის შეფასებას სასესხო პორტფელზე. ფიზიკური რისკების სცენარების კუთხით, ბანკი გეგმავს მწვავე კლიმატური მოვლენების — წყალდიდობის, სეტყვის, გვალვის — გაზრდილი სიხშირისა და ინტენსივობის გავლენის შეფასებას კლიენტთა გადახდისუნარიანობასა და გირაოს ღირებულებაზე. განსაკუთრებული ყურადღება დაეთმობა კლიმატის მიმართ მოწყვლად სექტორებს — სოფლის მეურნეობას, ტურიზმსა და ჰიდროენერგეტიკას.
</t>
    </r>
    <r>
      <rPr>
        <b/>
        <sz val="10"/>
        <color theme="1" tint="0.249977111117893"/>
        <rFont val="Segoe UI"/>
        <family val="2"/>
      </rPr>
      <t xml:space="preserve">დაგეგმილი წყაროები და მეთოდოლოგია:
</t>
    </r>
    <r>
      <rPr>
        <sz val="10"/>
        <color theme="1" tint="0.249977111117893"/>
        <rFont val="Segoe UI"/>
        <family val="2"/>
      </rPr>
      <t xml:space="preserve">ბანკი გეგმავს NGFS სცენარების პორტალისა და NBG-ის კლიმატური სტრეს-ტესტირების ჩარჩოს გამოყენებას. სცენარული ანალიზი მოიცავს ბანკის კორპორატიული სასესხო პორტფელს NACE სექტორული კლასიფიკაციის მიხედვით საქართველოს სრულ ოპერაციულ ტერიტორიაზე.
</t>
    </r>
    <r>
      <rPr>
        <b/>
        <sz val="10"/>
        <color theme="1" tint="0.249977111117893"/>
        <rFont val="Segoe UI"/>
        <family val="2"/>
      </rPr>
      <t>სცენარული ანალიზის შედეგების გამოყენება:</t>
    </r>
    <r>
      <rPr>
        <sz val="10"/>
        <color theme="1" tint="0.249977111117893"/>
        <rFont val="Segoe UI"/>
        <family val="2"/>
      </rPr>
      <t xml:space="preserve">
სცენარული ანალიზის შედეგები გამოყენებული იქნება სტრატეგიული დაგეგმვისთვის, სასესხო პოლიტიკის სექტორული ლიმიტების დახვეწისთვის და ESG რისკების მიტიგაციის ღონისძიებების პრიორიტეტიზაციისთვის.</t>
    </r>
  </si>
  <si>
    <r>
      <rPr>
        <b/>
        <sz val="10"/>
        <color theme="1" tint="0.249977111117893"/>
        <rFont val="Segoe UI"/>
        <family val="2"/>
      </rPr>
      <t>ESG/მდგრადობასთან დაკავშირებული რისკებისა და შესაძლებლობების გავლენა ფინანსურ მდგომარეობაზე საანგარიშგებო პერიოდში:</t>
    </r>
    <r>
      <rPr>
        <sz val="10"/>
        <color theme="1" tint="0.249977111117893"/>
        <rFont val="Segoe UI"/>
        <family val="2"/>
      </rPr>
      <t xml:space="preserve">
სს "ხალიკ ბანკი საქართველო" აღიარებს, რომ ESG/მდგრადობასთან დაკავშირებული ფაქტორები 2025 წლის საანგარიშგებო პერიოდში ძირითადად გამოვლინდა საოპერაციო ხარჯების შემცირების სახით. კერძოდ, ენერგოეფექტურობის ღონისძიებების (FSL განათების LED პანელებით ჩანაცვლება) შედეგად შემცირდა ელექტროენერგიის მოხმარება, ხოლო ციფრალიზაციის ინიციატივების (ელექტრონული კონტრაქტები, ელექტრონული ხელმოწერა, კლიენტის სასესხო განაცხადის გამარტივება 5 გვერდიდან 1 გვერდამდე) შედეგად მნიშვნელოვნად შემცირდა ქაღალდის მოხმარება (-20% წინა წელთან შედარებით) და შესაბამისი საოპერაციო ხარჯები. სოციალური ინვესტიციები (სპონსორობა და საქველმოქმედო პროექტები — 455,000 GEL, წმინდა შემოსავლის 2%) ასახავს გამიზნულ ფინანსურ ნაკადს საზოგადოებრივი გავლენის უზრუნველსაყოფად, რაც ერთდროულად ამაღლებს ბანკის რეპუტაციულ კაპიტალს და ბრენდის ღირებულებას საქართველოს ბაზარზე.
გარემოსდაცვითი ფიზიკური რისკების პირდაპირი ფინანსური მატერიალიზაცია საანგარიშგებო პერიოდში არ დაფიქსირებულა კრიტიკულ დონეზე, თუმცა ბანკი აღიარებს, რომ კლიმატური მოვლენების გაზრდილი სიხშირე პოტენციურად გავლენას ახდენს კლიენტთა, განსაკუთრებით სოფლის მეურნეობისა და მშენებლობის სეგმენტში, გადახდისუნარიანობის პარამეტრებზე.
</t>
    </r>
    <r>
      <rPr>
        <b/>
        <sz val="10"/>
        <color theme="1" tint="0.249977111117893"/>
        <rFont val="Segoe UI"/>
        <family val="2"/>
      </rPr>
      <t>ESG/მდგრადობასთან დაკავშირებული რისკებისა და შესაძლებლობების მოსალოდნელი ეფექტები მოკლე, საშუალო და გრძელვადიან პერიოდში:</t>
    </r>
    <r>
      <rPr>
        <sz val="10"/>
        <color theme="1" tint="0.249977111117893"/>
        <rFont val="Segoe UI"/>
        <family val="2"/>
      </rPr>
      <t xml:space="preserve">
მოკლევადიანი პერიოდის (1–3 წელი) კუთხით, მოსალოდნელია Pillar 3-ის ESG გამჟღავნების მოთხოვნების შესრულებასთან დაკავშირებული კომპლიანსის ხარჯების ზრდა, ასევე ESG Due Diligence პროცესების ოპერაციული დანერგვის ერთჯერადი ხარჯები. ამავდროულად, მდგრადი საფინანსო პროდუქტების (მწვანე სესხები, სოციალური სესხები) პორტფელში წილის ზრდა შექმნის დამატებითი შემოსავლის წყაროს და გააუმჯობესებს პოზიციონირებას ESG-ზე ორიენტირებულ საერთაშორისო კრედიტორებთან ურთიერთობაში.
საშუალოვადიანი პერიოდის (3–5 წელი) კუთხით, კლიმატური გარდამავლობის რისკების მატერიალიზაცია კარბონინტენსიურ სეგმენტებში შეიძლება გამოვლინდეს საკრედიტო ზარალის (credit loss) ზრდის სახით. შესაბამისად, ESG რისკების სისტემატური ინტეგრირება სასესხო გადაწყვეტილების მიღების პროცესში და Corrective Action Plan-ების გამოყენება კლიენტებთან ურთიერთობაში წარმოადგენს პრევენციული ხასიათის ფინანსური რისკების მართვის ინსტრუმენტს.
გრძელვადიანი პერიოდის (5+ წელი) კუთხით, დაფინანსებული ემისიების (Scope 3, კატეგორია 15) სისტემატური გაზომვა PCAF სტანდარტისა და NBG-ის Financed Emissions Tool-ის გამოყენებით საშუალებას მისცემს ბანკს განსაზღვროს პორტფელის კარბონის ინტენსივობა და პარიზის შეთანხმებასთან გასწორების (alignment) ტრაექტორია, რაც სულ უფრო მნიშვნელოვანი ხდება საერთაშორისო ინვესტორებისა და კრედიტორების მოთხოვნების კუთხით. ფინანსური დაგეგმვის პროცესებში ESG ფაქტორების სისტემატური გათვალისწინება უზრუნველყოფს კაპიტალის განაწილების ოპტიმიზაციას მდგრადი შემოსავლების გენერირების პერსპექტივით.</t>
    </r>
  </si>
  <si>
    <r>
      <t xml:space="preserve">სს "ხალიკ ბანკი საქართველო" კონტრაგენტებთან ESG/მდგრადობასთან დაკავშირებული რისკების შეფასებისა და მიტიგაციის პოლიტიკის ოპერაციული დანერგვის საწყის ეტაპზეა.
</t>
    </r>
    <r>
      <rPr>
        <b/>
        <sz val="10"/>
        <color theme="1" tint="0.249977111117893"/>
        <rFont val="Segoe UI"/>
        <family val="2"/>
      </rPr>
      <t>კონტრაგენტების ESG რისკების მართვის შეფასება:</t>
    </r>
    <r>
      <rPr>
        <sz val="10"/>
        <color theme="1" tint="0.249977111117893"/>
        <rFont val="Segoe UI"/>
        <family val="2"/>
      </rPr>
      <t xml:space="preserve">
ბანკი გეგმავს კონტრაგენტების ESG რისკების შეფასებას სასესხო პროცესში NBG ESG Guidelines-ის კატეგორიზაციის სქემის (კატეგორია I–IV) შესაბამისად. დაგეგმილი შეფასება მოიცავს: მინიმალური გარემოსდაცვითი და სოციალური სტანდარტების შესრულების დადასტურებას; კონტრაგენტის ESG კომპლიანსის ისტორიის მიმოხილვას; და საჭიროებისამებრ, ადგილზე ვიზიტსა და გარემოსდაცვითი შეფასების (EIA) განხილვას მაღალი კატეგორიის ტრანზაქციებისთვის. კონტრაგენტის ESG რისკის დონე აისახება ESG Risk Rating-ში (Low/Medium/High), რაც განსაზღვრავს შემდგომი ქმედებების ხასიათს.
</t>
    </r>
    <r>
      <rPr>
        <b/>
        <sz val="10"/>
        <color theme="1" tint="0.249977111117893"/>
        <rFont val="Segoe UI"/>
        <family val="2"/>
      </rPr>
      <t xml:space="preserve">დაგეგმილი დიალოგი კონტრაგენტებთან ESG რისკების შერბილების მიზნით:
</t>
    </r>
    <r>
      <rPr>
        <sz val="10"/>
        <color theme="1" tint="0.249977111117893"/>
        <rFont val="Segoe UI"/>
        <family val="2"/>
      </rPr>
      <t>საშუალო ESG რისკის მქონე კონტრაგენტებისთვის ბანკი გეგმავს Corrective Action Plan-ის შემუშავებას, რომელიც სასესხო დოკუმენტაციაში კოვენანტების სახით აისახება კონკრეტული ვადებით, პასუხისმგებლობებითა და შესრულების ინდიკატორებით. მაღალი ESG რისკის შემთხვევაში გამოყენებული იქნება გაძლიერებული due diligence და სენიორ მენეჯმენტის ჩართვა. NBG Exclusion List-ში შეტანილი საქმიანობების დაფინანსება გამორიცხულია სრულად.</t>
    </r>
  </si>
  <si>
    <r>
      <t xml:space="preserve">სს "ხალიკ ბანკი საქართველო"ESG/მდგრადობასთან დაკავშირებული რისკების იდენტიფიკაციისა და შეფასების ჩარჩოს განვითარების საწყის ეტაპზეა. ბანკი ორმაგი მატერიალურობის (double materiality) პრინციპს — outside-in და inside-out პერსპექტივებს — იღებს საფუძვლად ESG რისკების მართვის სისტემის ჩამოყალიბებისთვის.
</t>
    </r>
    <r>
      <rPr>
        <b/>
        <sz val="10"/>
        <color theme="1" tint="0.249977111117893"/>
        <rFont val="Segoe UI"/>
        <family val="2"/>
      </rPr>
      <t>ESG რისკების იდენტიფიკაციის დაგეგმილი პროცესი სასესხო დონეზე:</t>
    </r>
    <r>
      <rPr>
        <sz val="10"/>
        <color theme="1" tint="0.249977111117893"/>
        <rFont val="Segoe UI"/>
        <family val="2"/>
      </rPr>
      <t xml:space="preserve">
ბანკი გეგმავს NBG ESG Guidelines-ით განსაზღვრული სტეპ-ბაი-სტეპ პროცესის დანერგვას: Exclusion List-ის სკრინინგს დაუშვებელი საქმიანობების გამოსარიცხად; ტრანზაქციის კატეგორიზაციას (კატეგორია I–IV) სასესხო ოდენობის, სექტორული კუთვნილებისა (Critical/High Risk/Other Sectors) და კლიენტის ზომის (SME/Corporate) მიხედვით; ESG Due Diligence-ს შესაბამისი სიღრმით კატეგორიის მიხედვით, მათ შორის Minimum E&amp;S Safeguards Check, ESG Compliance History Review, Site Visit და EIA განხილვა საჭიროებისამებრ; და ESG Risk Rating-ის (Low/Medium/High) მინიჭებას outside-in სექტორული და inside-out კომპანიის დონის ქულების საფუძველზე, 1-დან 6-მდე სკალაზე.
</t>
    </r>
    <r>
      <rPr>
        <b/>
        <sz val="10"/>
        <color theme="1" tint="0.249977111117893"/>
        <rFont val="Segoe UI"/>
        <family val="2"/>
      </rPr>
      <t>ESG რისკების შეფასება პორტფელის დონეზე:</t>
    </r>
    <r>
      <rPr>
        <sz val="10"/>
        <color theme="1" tint="0.249977111117893"/>
        <rFont val="Segoe UI"/>
        <family val="2"/>
      </rPr>
      <t xml:space="preserve">
პორტფელის დონეზე ბანკი გეგმავს სასესხო პორტფელის სექტორული ESG რისკების კონცენტრაციის შეფასების დანერგვას NACE სექტორული კლასიფიკაციის საფუძველზე. ასევე დაგეგმილია NBG-ის Financed Emissions Tool-ის (PCAF მეთოდოლოგია) გამოყენება პორტფელის კარბონის ინტენსივობის შეფასებისთვის.
</t>
    </r>
    <r>
      <rPr>
        <b/>
        <sz val="10"/>
        <color theme="1" tint="0.249977111117893"/>
        <rFont val="Segoe UI"/>
        <family val="2"/>
      </rPr>
      <t>რისკების ინტეგრირება საერთო რისკების მართვის ჩარჩოში:</t>
    </r>
    <r>
      <rPr>
        <sz val="10"/>
        <color theme="1" tint="0.249977111117893"/>
        <rFont val="Segoe UI"/>
        <family val="2"/>
      </rPr>
      <t xml:space="preserve">
ESG რისკები განიხილება როგორც საკრედიტო, საბაზრო, ოპერაციული და რეპუტაციული რისკების გამომწვევი ფაქტორები. NBG-ის კორპორატიული მმართველობის კოდექსის მე-17 მუხლის მე-13 პუნქტის შესაბამისად, ბანკი გეგმავს ESG რისკების სრულ ინტეგრირებას საერთო რისკების მართვის ჩარჩოში სამხაზიანი დაცვის (three lines of defence) მოდელის ფარგლებში.</t>
    </r>
  </si>
  <si>
    <r>
      <t xml:space="preserve">სს "ხალიკ ბანკი საქართველო" ESG/მდგრადობასთან დაკავშირებული რისკების მართვის სპეციფიკური მეთოდოლოგიებისა და ინსტრუმენტების დანერგვის საწყის ეტაპზეა, NBG ESG Guidelines-ით განსაზღვრული ჩარჩოს შესაბამისად.
</t>
    </r>
    <r>
      <rPr>
        <b/>
        <sz val="10"/>
        <color theme="1" tint="0.249977111117893"/>
        <rFont val="Segoe UI"/>
        <family val="2"/>
      </rPr>
      <t>დაგეგმილი მიდგომა მატერიალურობის შეფასებისთვის:</t>
    </r>
    <r>
      <rPr>
        <sz val="10"/>
        <color theme="1" tint="0.249977111117893"/>
        <rFont val="Segoe UI"/>
        <family val="2"/>
      </rPr>
      <t xml:space="preserve">
ბანკი გეგმავს ორმაგი მატერიალურობის პრინციპის გამოყენებას ESG რისკების შეფასებაში სასესხო ციკლის სხვადასხვა ეტაპზე — სასესხო განაცხადის განხილვიდან გაცემამდე და შემდგომი მონიტორინგის პროცესამდე. კონკრეტულად, გეგმავს ESG DD Checklist-ის გამოყენებას inside-out რისკების შეფასებისთვის და სექტორული ESG სკორების გამოყენებას outside-in რისკების შეფასებისთვის.
</t>
    </r>
    <r>
      <rPr>
        <b/>
        <sz val="10"/>
        <color theme="1" tint="0.249977111117893"/>
        <rFont val="Segoe UI"/>
        <family val="2"/>
      </rPr>
      <t>დაგეგმილი ინსტრუმენტები და მეთოდები:</t>
    </r>
    <r>
      <rPr>
        <sz val="10"/>
        <color theme="1" tint="0.249977111117893"/>
        <rFont val="Segoe UI"/>
        <family val="2"/>
      </rPr>
      <t xml:space="preserve">
სასესხო დონეზე ბანკი გეგმავს ESG Due Diligence Checklist-ის (კატეგორია II–IV), Corrective Action Plan-ების და ESG Risk Rating სკალის (1–6) დანერგვას. პორტფელის დონეზე გეგმავს სექტორული ESG რისკების კონცენტრაციის შეფასებას NACE კლასიფიკაციის საფუძველზე და NBG Financed Emissions Tool-ის (PCAF მეთოდოლოგია) გამოყენებას. გრძელვადიანი პერსპექტივით, კლიმატური სცენარების ანალიზისა და სტრეს-ტესტირების ჩარჩოს განვითარება დაგეგმილია NBG-ის მეთოდოლოგიის შესაბამისად.
</t>
    </r>
    <r>
      <rPr>
        <b/>
        <sz val="10"/>
        <color theme="1" tint="0.249977111117893"/>
        <rFont val="Segoe UI"/>
        <family val="2"/>
      </rPr>
      <t>მონიტორინგისა და ესკალაციის დაგეგმილი პროცესი:</t>
    </r>
    <r>
      <rPr>
        <sz val="10"/>
        <color theme="1" tint="0.249977111117893"/>
        <rFont val="Segoe UI"/>
        <family val="2"/>
      </rPr>
      <t xml:space="preserve">
სასესხო გაცემის შემდგომ ბანკი გეგმავს ESG კოვენანტების შესრულების პერიოდულ მონიტორინგს და გამოვლენილი დარღვევების შემთხვევაში ესკალაციის პროცედურების გამოყენებას. მონიტორინგის სიხშირე განისაზღვრება ტრანზაქციის ESG Risk Rating-ისა და Corrective Action Plan-ში შეთანხმებული ვადების მიხედვით.</t>
    </r>
  </si>
  <si>
    <r>
      <t xml:space="preserve">სს "ხალიკ ბანკი საქართველო" ESG/მდგრადობასთან დაკავშირებული რისკების მიტიგაციის ინსტრუმენტების დანერგვის საწყის ეტაპზეა სასესხო დონეზე, ხოლო საოპერაციო დონეზე მიტიგაციის ღონისძიებები უკვე განხორციელებულია.
</t>
    </r>
    <r>
      <rPr>
        <b/>
        <sz val="10"/>
        <color theme="1" tint="0.249977111117893"/>
        <rFont val="Segoe UI"/>
        <family val="2"/>
      </rPr>
      <t>დაგეგმილი მიტიგაციის ინსტრუმენტები სასესხო დონეზე:</t>
    </r>
    <r>
      <rPr>
        <sz val="10"/>
        <color theme="1" tint="0.249977111117893"/>
        <rFont val="Segoe UI"/>
        <family val="2"/>
      </rPr>
      <t xml:space="preserve">
ბანკი გეგმავს ESG Risk Rating-ზე დაფუძნებული მიტიგაციის მექანიზმების დანერგვას: დაბალი რისკის ტრანზაქციები დამატებითი ქმედებების გარეშე დამტკიცდება; საშუალო რისკის შემთხვევაში შემუშავდება Corrective Action Plan კოვენანტების სახით; მაღალი რისკის შემთხვევაში გამოყენებული იქნება გაძლიერებული due diligence და სენიორ მენეჯმენტის ჩართვა. NBG Exclusion List-ში შეტანილი საქმიანობების დაფინანსება გამორიცხულია სრულად.
</t>
    </r>
    <r>
      <rPr>
        <b/>
        <sz val="10"/>
        <color theme="1" tint="0.249977111117893"/>
        <rFont val="Segoe UI"/>
        <family val="2"/>
      </rPr>
      <t>მიტიგაციის ღონისძიებები საოპერაციო დონეზე:</t>
    </r>
    <r>
      <rPr>
        <sz val="10"/>
        <color theme="1" tint="0.249977111117893"/>
        <rFont val="Segoe UI"/>
        <family val="2"/>
      </rPr>
      <t xml:space="preserve">
ბანკის საკუთარი ოპერაციების ESG გავლენის შემცირება უკვე ხორციელდება: ენერგოეფექტურობის გაუმჯობესება (LED განათება; ენერგომოხმარება: 3,754 GJ, 2025); რესურსების მოხმარების შემცირება (ქაღალდი: -20%, პლასტიკი: -8%, წყალი: -5%); ციფრალიზაცია (ელექტრონული ხელმოწერა, ელექტრონული კონტრაქტები); და ნარჩენების გადამუშავება (1,730 კგ მაკულატურა, 2025).</t>
    </r>
  </si>
  <si>
    <t>Yes</t>
  </si>
  <si>
    <t>No</t>
  </si>
  <si>
    <t>დისტანციურად მომუშავე თანამშრომლები - 9.32%</t>
  </si>
  <si>
    <t>დასაქმებულს თავისი მოთხოვნის და სამედიცინო დაწესებულების მიერ გაცემული შესაბამისი ცნობის საფუძველზე, ეძლევა შვებულება ორსულობის, მშობიარობისა და ბავშვის მოვლის გამო – 730 კალენდარული დღის ოდენობით.</t>
  </si>
  <si>
    <t>ანტიდისკრიმინაციული პოლიტიკა ცალკე ბანკს არ გააჩნია,თუმცა აღნიშნულ საკითხებს მოიცავს ბანკის შინაგანაწესი.</t>
  </si>
  <si>
    <t>წლიური</t>
  </si>
  <si>
    <t>ESG/მდგრადობასთან დაკავშირებული პასუხისმგებლობები ოპერაციულ დონეზე განაწილებულია შესაბამის სტრუქტურულ ერთეულებს შორის ფუნქციური პრინციპის მიხედვით.დირექტორატი ახორციელებს ამ ფუნქციების კოორდინაციას და უზრუნველყოფს ESG ინფორმაციის კონსოლიდაციას სამეთვალყურეო საბჭოსთვის წარდგენის მიზნით.</t>
  </si>
  <si>
    <r>
      <t xml:space="preserve">სს "ხალიკ ბანკი საქართველოს" სამეთვალყურეო საბჭო ახორციელებს ESG/მდგრადობასთან დაკავშირებული რისკებისა და შესაძლებლობების ზედამხედველობას NBG-ის კორპორატიული მმართველობის კოდექსის მე-4 მუხლის პირველი პუნქტის „ქ" ქვეპუნქტისა და მე-17 მუხლის მე-13 პუნქტის შესაბამისად, რომლებიც სამეთვალყურეო საბჭოს ავალდებულებენ ESG საკითხების სტრატეგიაში ინტეგრირებასა და ESG რისკების მართვის ჩარჩოში სრულ ჩართვას.
</t>
    </r>
    <r>
      <rPr>
        <b/>
        <sz val="10"/>
        <color theme="1" tint="0.249977111117893"/>
        <rFont val="Segoe UI"/>
        <family val="2"/>
      </rPr>
      <t>პასუხისმგებლობების ასახვა მმართველობით დოკუმენტებში:</t>
    </r>
    <r>
      <rPr>
        <sz val="10"/>
        <color theme="1" tint="0.249977111117893"/>
        <rFont val="Segoe UI"/>
        <family val="2"/>
      </rPr>
      <t xml:space="preserve">
ESG/მდგრადობასთან დაკავშირებული პასუხისმგებლობები ასახულია ბანკის კორპორატიული მმართველობის კოდექსში, მდგრადი განვითარების პოლიტიკასა და გარემოსდაცვით პოლიტიკაში, რომლებიც სამეთვალყურეო საბჭოს მიერ არის დამტკიცებული.</t>
    </r>
    <r>
      <rPr>
        <sz val="10"/>
        <color rgb="FFFF0000"/>
        <rFont val="Segoe UI"/>
        <family val="2"/>
      </rPr>
      <t xml:space="preserve"> </t>
    </r>
    <r>
      <rPr>
        <sz val="10"/>
        <color theme="1" tint="0.249977111117893"/>
        <rFont val="Segoe UI"/>
        <family val="2"/>
      </rPr>
      <t xml:space="preserve">
</t>
    </r>
    <r>
      <rPr>
        <b/>
        <sz val="10"/>
        <color theme="1" tint="0.249977111117893"/>
        <rFont val="Segoe UI"/>
        <family val="2"/>
      </rPr>
      <t>ინფორმაციის მიღების სიხშირე და ფორმატი:</t>
    </r>
    <r>
      <rPr>
        <sz val="10"/>
        <color theme="1" tint="0.249977111117893"/>
        <rFont val="Segoe UI"/>
        <family val="2"/>
      </rPr>
      <t xml:space="preserve">
სამეთვალყურეო საბჭო იღებს ინფორმაციას ESG/მდგრადობასთან დაკავშირებულ საკითხებზე წლიური Sustainability Report-ისა და Pillar 3-ის ESG გამჟღავნების ანგარიშის მეშვეობით. მატერიალური ESG მოვლენების ან მარეგულირებელი ცვლილებების შემთხვევაში ინფორმაცია სამეთვალყურეო საბჭოს მიეწოდება დამატებით, რიგგარეშე სხდომების ფარგლებში.
</t>
    </r>
    <r>
      <rPr>
        <b/>
        <sz val="10"/>
        <color theme="1" tint="0.249977111117893"/>
        <rFont val="Segoe UI"/>
        <family val="2"/>
      </rPr>
      <t>ESG საკითხების გათვალისწინება სტრატეგიასა და რისკების მართვაში:</t>
    </r>
    <r>
      <rPr>
        <sz val="10"/>
        <color theme="1" tint="0.249977111117893"/>
        <rFont val="Segoe UI"/>
        <family val="2"/>
      </rPr>
      <t xml:space="preserve">
სამეთვალყურეო საბჭო ESG/მდგრადობასთან დაკავშირებულ რისკებსა და შესაძლებლობებს ითვალისწინებს ბანკის სტრატეგიის დამტკიცებისა და რისკების მართვის ზედამხედველობის პროცესში. ურთიერთგამომრიცხავ პრიორიტეტებს (trade-offs) შორის ბალანსი მიიღწევა ფინანსური მდგრადობისა და ESG მიზნების ერთდროული გათვალისწინებით.
</t>
    </r>
    <r>
      <rPr>
        <b/>
        <sz val="10"/>
        <color theme="1" tint="0.249977111117893"/>
        <rFont val="Segoe UI"/>
        <family val="2"/>
      </rPr>
      <t>ESG მიზნების მიღწევის მონიტორინგი და ანაზღაურების პოლიტიკა:</t>
    </r>
    <r>
      <rPr>
        <sz val="10"/>
        <color theme="1" tint="0.249977111117893"/>
        <rFont val="Segoe UI"/>
        <family val="2"/>
      </rPr>
      <t xml:space="preserve">
სამეთვალყურეო საბჭო აკონტროლებს ESG მიზნების მიღწევის პროგრესს წლიური Sustainability Report-ის განხილვის გზით. ESG/მდგრადობასთან დაკავშირებული მაჩვენებლების ანაზღაურების პოლიტიკასთან ფორმალური დაკავშირების მექანიზმი ამჟამად განვითარების სტადიაშია.</t>
    </r>
    <r>
      <rPr>
        <sz val="10"/>
        <color theme="1" tint="0.249977111117893"/>
        <rFont val="Segoe UI"/>
        <family val="2"/>
      </rPr>
      <t xml:space="preserve">
</t>
    </r>
    <r>
      <rPr>
        <b/>
        <sz val="10"/>
        <color theme="1" tint="0.249977111117893"/>
        <rFont val="Segoe UI"/>
        <family val="2"/>
      </rPr>
      <t>კომპეტენციის განვითარება:</t>
    </r>
    <r>
      <rPr>
        <sz val="10"/>
        <color theme="1" tint="0.249977111117893"/>
        <rFont val="Segoe UI"/>
        <family val="2"/>
      </rPr>
      <t xml:space="preserve">
სამეთვალყურეო საბჭო უზრუნველყოფს ESG/მდგრადობის რისკებსა და შესაძლებლობებთან დაკავშირებული გადაწყვეტილებების მიღებისთვის საჭირო კომპეტენციის განვითარებას JSC Halyk Bank-ის ჯგუფური სასწავლო პროგრამებისა და საერთაშორისო ESG სტანდარტებთან (TCFD, IFRS S1/S2, EBA Pillar 3) გაცნობის გზით.</t>
    </r>
  </si>
  <si>
    <r>
      <t xml:space="preserve">სს "ხალიკ ბანკი საქართველო" ESG/მდგრადობასთან დაკავშირებული რისკებისა და შესაძლებლობების გათვალისწინებას ახდენს შიდა ანგარიშგების ჩარჩოში სტრუქტურული ერთეულების ფუნქციური პასუხისმგებლობების მიხედვით განაწილებული მონაცემთა შეგროვებისა და კონსოლიდაციის პროცესის გზით.
</t>
    </r>
    <r>
      <rPr>
        <b/>
        <sz val="10"/>
        <color theme="1" tint="0.249977111117893"/>
        <rFont val="Segoe UI"/>
        <family val="2"/>
      </rPr>
      <t xml:space="preserve"> ESG ინფორმაციის ასახვის პროცესები და მექანიზმები:</t>
    </r>
    <r>
      <rPr>
        <sz val="10"/>
        <color theme="1" tint="0.249977111117893"/>
        <rFont val="Segoe UI"/>
        <family val="2"/>
      </rPr>
      <t xml:space="preserve">
შიდა ანგარიშგების ჩარჩოში ESG/მდგრადობასთან დაკავშირებული ინფორმაცია გროვდება შემდეგი არხებით: გარემოსდაცვითი მაჩვენებლები (Scope 1 და Scope 2 GHG ემისიები, ენერგომოხმარება, წყლის მოხმარება, ნარჩენები, ქაღალდის მოხმარება) — ოპერაციული ერთეულების მიერ; სოციალური მაჩვენებლები (თანამშრომელთა რაოდენობა, გენდერული განაწილება, ტრენინგის საათები, დენადობის მაჩვენებელი, შრომითი უსაფრთხოება) — HR დეპარტამენტის მიერ; საკრედიტო პორტფელის ESG ექსპოზიცია — რისკების მართვის დეპარტამენტის მიერ. აღნიშნული მონაცემები კონსოლიდირდება წლიური Sustainability Report-ისა და Pillar 3-ის ESG გამჟღავნების ანგარიშგების მომზადების პროცესში.
</t>
    </r>
    <r>
      <rPr>
        <b/>
        <sz val="10"/>
        <color theme="1" tint="0.249977111117893"/>
        <rFont val="Segoe UI"/>
        <family val="2"/>
      </rPr>
      <t>შიდა კომუნიკაციის სტრუქტურა და პასუხისმგებლობები:</t>
    </r>
    <r>
      <rPr>
        <sz val="10"/>
        <color theme="1" tint="0.249977111117893"/>
        <rFont val="Segoe UI"/>
        <family val="2"/>
      </rPr>
      <t xml:space="preserve">
ESG/მდგრადობასთან დაკავშირებული ინფორმაციის შიდა კომუნიკაცია ხორციელდება სამხაზიანი დაცვის (three lines of defence) მოდელის ფარგლებში: პირველი ხაზი — ბიზნეს ხაზები და ოპერაციული ერთეულები, რომლებიც უშუალოდ აგროვებენ და ამუშავებენ ESG მონაცემებს; მეორე ხაზი — რისკების მართვისა და კომპლიანსის ფუნქციები, რომლებიც უზრუნველყოფენ ESG მონაცემების ხარისხსა და NBG მოთხოვნებთან შესაბამისობას; მესამე ხაზი — შიდა აუდიტი, რომელიც ახორციელებს ESG პროცესების დამოუკიდებელ შეფასებას. დირექტორატი უზრუნველყოფს ინფორმაციის კონსოლიდაციას და სამეთვალყურეო საბჭოსთვის წარდგენას.
</t>
    </r>
    <r>
      <rPr>
        <b/>
        <sz val="10"/>
        <color theme="1" tint="0.249977111117893"/>
        <rFont val="Segoe UI"/>
        <family val="2"/>
      </rPr>
      <t xml:space="preserve">შიდა ანგარიშგების სიხშირე:
</t>
    </r>
    <r>
      <rPr>
        <sz val="10"/>
        <color theme="1" tint="0.249977111117893"/>
        <rFont val="Segoe UI"/>
        <family val="2"/>
      </rPr>
      <t>ESG/მდგრადობასთან დაკავშირებული ინფორმაცია სამეთვალყურეო საბჭოს წარედგინება წლიური სიხშირით Sustainability Report-ისა და Pillar 3-ის ESG ანგარიშგების ფარგლებში.</t>
    </r>
  </si>
  <si>
    <r>
      <t xml:space="preserve">სს "ხალიკ ბანკი საქართველოს" ანაზღაურების პოლიტიკა ეფუძნება თანასწორობისა და დისკრიმინაციის აღმოფხვრის პრინციპებს, რაც თავისთავად წარმოადგენს სოციალური ESG ფაქტორების ინტეგრირების გამოვლინებას ბანკის სამოტივაციო სისტემაში.
</t>
    </r>
    <r>
      <rPr>
        <b/>
        <sz val="10"/>
        <color theme="1" tint="0.249977111117893"/>
        <rFont val="Segoe UI"/>
        <family val="2"/>
      </rPr>
      <t>ESG/მდგრადობასთან დაკავშირებული ფაქტორები ანაზღაურების პოლიტიკაში:</t>
    </r>
    <r>
      <rPr>
        <sz val="10"/>
        <color theme="1" tint="0.249977111117893"/>
        <rFont val="Segoe UI"/>
        <family val="2"/>
      </rPr>
      <t xml:space="preserve">
ბანკის მიმდინარე ანაზღაურების სისტემა მოიცავს გრეიდზე დაფუძნებულ სახელფასო სტრუქტურას, საცალო და SME სეგმენტების თანამშრომლებისთვის ყოველთვიურ KPI-ზე დაფუძნებულ ბონუსებს, ყაზახეთის დამოუკიდებლობის დღის ბონუსებს და წლიურ საქმიანობის შეფასებაზე დაფუძნებულ ბონუსებს. ამჟამად ანაზღაურების ცვლადი კომპონენტი პირველადად ფინანსური KPI-ებზეა ორიენტირებული. ESG/მდგრადობასთან დაკავშირებული კრიტერიუმების ანაზღაურების პოლიტიკაში ფორმალური ინტეგრირების მექანიზმი — მათ შორის მენეჯმენტის ანაზღაურებაში ESG KPI-ების ასახვა —</t>
    </r>
    <r>
      <rPr>
        <sz val="10"/>
        <color theme="1"/>
        <rFont val="Segoe UI"/>
        <family val="2"/>
      </rPr>
      <t xml:space="preserve"> ამჟამად განვითარების სტადიაშია.</t>
    </r>
    <r>
      <rPr>
        <sz val="10"/>
        <color rgb="FFFF0000"/>
        <rFont val="Segoe UI"/>
        <family val="2"/>
      </rPr>
      <t xml:space="preserve">
</t>
    </r>
    <r>
      <rPr>
        <b/>
        <sz val="10"/>
        <color theme="1" tint="0.249977111117893"/>
        <rFont val="Segoe UI"/>
        <family val="2"/>
      </rPr>
      <t xml:space="preserve">ESG მიზნების მიღწევის მონიტორინგი და ანაზღაურებასთან კავშირი:
</t>
    </r>
    <r>
      <rPr>
        <sz val="10"/>
        <color theme="1" tint="0.249977111117893"/>
        <rFont val="Segoe UI"/>
        <family val="2"/>
      </rPr>
      <t>ESG/მდგრადობასთან დაკავშირებული მიზნების მიღწევის მონიტორინგი ხდება წლიური Sustainability Report-ისა და Pillar 3-ის ESG ანგარიშგების პროცესში. ამ ეტაპზე ESG მაჩვენებლები ანაზღაურების სისტემასთან ფორმალურად დაკავშირებული არ არის, თუმცა ბანკი გეგმავს ამ კავშირის დამყარებას საშუალოვადიან პერიოდში ჯგუფური სტანდარტების შესაბამისად, რაც გააძლიერებს ინდივიდუალური საქმიანობის შეფასებისა და ბანკის ESG მიზნების ურთიერთშესაბამისობას.</t>
    </r>
  </si>
  <si>
    <r>
      <rPr>
        <b/>
        <sz val="10"/>
        <color theme="1" tint="0.249977111117893"/>
        <rFont val="Segoe UI"/>
        <family val="2"/>
      </rPr>
      <t>მიმდინარე მდგრადი საკრედიტო საქმიანობა:</t>
    </r>
    <r>
      <rPr>
        <sz val="10"/>
        <color theme="1" tint="0.249977111117893"/>
        <rFont val="Segoe UI"/>
        <family val="2"/>
      </rPr>
      <t xml:space="preserve">
სს "ხალიკ ბანკი საქართველო" ამჟამად არ ახორციელებს სასესხო პორტფელის ოფიციალურ კლასიფიკაციას NBG-ის მდგრადი დაფინანსების ტაქსონომიის მიხედვით მწვანე, სოციალური ან მდგრადი სესხების კატეგორიებში. ბანკი ახორციელებს კლიენტთა სეგმენტაციას საცალო და SME სეგმენტებში, თუმცა აღნიშნული სეგმენტაცია ჯერ არ არის დაკავშირებული ტაქსონომიასთან შესაბამისი კლასიფიკაციის მექანიზმთან. შესაბამისად, საანგარიშგებო პერიოდში ბანკს არ გაუცია ტაქსონომიის კრიტერიუმების შესაბამისი მწვანე, სოციალური ან ქალ მეწარმეებზე კლასიფიცირებული სესხები.
</t>
    </r>
    <r>
      <rPr>
        <b/>
        <sz val="10"/>
        <color theme="1" tint="0.249977111117893"/>
        <rFont val="Segoe UI"/>
        <family val="2"/>
      </rPr>
      <t>სამომავლო დაგეგმილი საქმიანობა:</t>
    </r>
    <r>
      <rPr>
        <sz val="10"/>
        <color theme="1" tint="0.249977111117893"/>
        <rFont val="Segoe UI"/>
        <family val="2"/>
      </rPr>
      <t xml:space="preserve">
ბანკი აღიარებს მდგრადი საფინანსო პროდუქტების განვითარების სტრატეგიულ პოტენციალს და გეგმავს NBG-ის მდგრადი დაფინანსების ტაქსონომიასთან შესაბამისი კლასიფიკაციის მექანიზმის დანერგვას საშუალოვადიან პერიოდში (3–5 წელი). პრიორიტეტულ მიმართულებებად განიხილება: მწვანე სესხების კლასიფიკაციის დანერგვა ენერგოეფექტურობისა და განახლებადი ენერგიის პროექტებისთვის; სოციალური სესხების იდენტიფიკაცია SME სეგმენტში; და ქალ მეწარმეებზე გაცემული სესხების ოფიციალური კლასიფიკაცია NBG-ის განმარტების შესაბამისად. </t>
    </r>
    <r>
      <rPr>
        <sz val="10"/>
        <color theme="1" tint="0.249977111117893"/>
        <rFont val="Segoe UI"/>
        <family val="2"/>
      </rPr>
      <t xml:space="preserve">
</t>
    </r>
    <r>
      <rPr>
        <b/>
        <sz val="10"/>
        <color theme="1" tint="0.249977111117893"/>
        <rFont val="Segoe UI"/>
        <family val="2"/>
      </rPr>
      <t>მონიტორინგი და ანგარიშგება:</t>
    </r>
    <r>
      <rPr>
        <sz val="10"/>
        <color theme="1" tint="0.249977111117893"/>
        <rFont val="Segoe UI"/>
        <family val="2"/>
      </rPr>
      <t xml:space="preserve">
მდგრადი საკრედიტო კლასიფიკაციის არარსებობის პირობებში, ბანკი Pillar 3-ის ESG ანგარიშგების (4.a Metrics &amp; Targets — KPIs) შესაბამის მაჩვენებლებს (E.1–E.29, S.1–S.64) ნულოვანი ან შეუვსებელი სახით წარადგენს, ვიდრე კლასიფიკაციის მექანიზმი სრულად არ დაინერგება. ეს მდგომარეობა ასახავს ბანკის ამჟამინდელ განვითარების ეტაპს ESG ინტეგრაციის კუთხით და წარმოადგენს პრიორიტეტულ სფეროს შემდგომი გაუმჯობესებისთვის.</t>
    </r>
  </si>
  <si>
    <r>
      <t xml:space="preserve">სს "ხალიკ ბანკი საქართველო"  ESG/მდგრადობასთან დაკავშირებული შესაძლებლობების სისტემატური შეფასებისა და ინტეგრირების საწყის ეტაპზეა, თუმცა საოპერაციო დონეზე ცალკეული შესაძლებლობები უკვე გამოვლენილი და განხორციელებულია.
</t>
    </r>
    <r>
      <rPr>
        <b/>
        <sz val="10"/>
        <color theme="1" tint="0.249977111117893"/>
        <rFont val="Segoe UI"/>
        <family val="2"/>
      </rPr>
      <t>ESG შესაძლებლობების იდენტიფიკაცია:</t>
    </r>
    <r>
      <rPr>
        <sz val="10"/>
        <color theme="1" tint="0.249977111117893"/>
        <rFont val="Segoe UI"/>
        <family val="2"/>
      </rPr>
      <t xml:space="preserve">
ბანკი გეგმავს ESG შესაძლებლობების იდენტიფიცირებას NBG-ის მდგრადი დაფინანსების ტაქსონომიის </t>
    </r>
    <r>
      <rPr>
        <sz val="10"/>
        <rFont val="Segoe UI"/>
        <family val="2"/>
      </rPr>
      <t>შესაბამისად</t>
    </r>
    <r>
      <rPr>
        <sz val="10"/>
        <color theme="1" tint="0.249977111117893"/>
        <rFont val="Segoe UI"/>
        <family val="2"/>
      </rPr>
      <t xml:space="preserve"> შემდეგი ოპერაციებით: სასესხო დონეზე Opportunity Screening-ის დანერგვა — ტრანზაქციების მწვანე, სოციალური ან გარდამავლობის დაფინანსების კატეგორიებში კლასიფიკაციის მიზნით — საშუალოვადიანი პერიოდის გეგმაშია.
</t>
    </r>
    <r>
      <rPr>
        <b/>
        <sz val="10"/>
        <color theme="1" tint="0.249977111117893"/>
        <rFont val="Segoe UI"/>
        <family val="2"/>
      </rPr>
      <t>ESG შესაძლებლობების ინტეგრირება სტრატეგიაში:</t>
    </r>
    <r>
      <rPr>
        <sz val="10"/>
        <color theme="1" tint="0.249977111117893"/>
        <rFont val="Segoe UI"/>
        <family val="2"/>
      </rPr>
      <t xml:space="preserve">
გამოვლენილი შესაძლებლობები ინტეგრირდება შემდეგი მიმართულებებით: ახალი პროდუქტები — NBG ტაქსონომიასთან შესაბამისი მწვანე და სოციალური სასესხო პროდუქტების შემოღება საშუალოვადიანი პერიოდისთვის; საბაზრო პოზიციონირება — ESG სტანდარტებთან შესაბამისობა აძლიერებს ბანკის პოზიციას IFIs-თან თანამშრომლობის, დედა ბანკ JSC Halyk Bank-თან ურთიერთობის გაღრმავებისა და მისი გლობალური პოზიციონირების კუთხით; საოპერაციო ეფექტიანობა — ენერგოეფექტურობისა და ციფრალიზაციის ღონისძიებები უკვე განხორციელებულია და გრძელვადიანი ხარჯების შემცირებას უზრუნველყოფს; და სოციალური გავლენა — სპონსორობისა და საქველმოქმედო პროგრამები აძლიერებს ბანკის რეპუტაციულ კაპიტალს.</t>
    </r>
  </si>
  <si>
    <r>
      <rPr>
        <sz val="10"/>
        <color theme="1"/>
        <rFont val="Segoe UI"/>
        <family val="2"/>
      </rPr>
      <t>სს "ხალიკ ბანკი საქართველოს" დირექტორატი პასუხისმგებელია ESG/მდგრადობასთან დაკავშირებული რისკებისა და შესაძლებლობების შეფასების, მართვისა და მონიტორინგის ოპერაციულ განხორციელებაზე,</t>
    </r>
    <r>
      <rPr>
        <sz val="10"/>
        <color theme="1" tint="0.249977111117893"/>
        <rFont val="Segoe UI"/>
        <family val="2"/>
      </rPr>
      <t xml:space="preserve">
</t>
    </r>
    <r>
      <rPr>
        <b/>
        <sz val="10"/>
        <color theme="1" tint="0.249977111117893"/>
        <rFont val="Segoe UI"/>
        <family val="2"/>
      </rPr>
      <t>ESG პასუხისმგებლობების დელეგირება:</t>
    </r>
    <r>
      <rPr>
        <sz val="10"/>
        <color theme="1" tint="0.249977111117893"/>
        <rFont val="Segoe UI"/>
        <family val="2"/>
      </rPr>
      <t xml:space="preserve">
ESG/მდგრადობასთან დაკავშირებული პასუხისმგებლობები ოპერაციულ დონეზე განაწილებულია შესაბამის სტრუქტურულ ერთეულებს შორის ფუნქციური პრინციპის მიხედვით: რისკების მართვის დეპარტამენტი პასუხისმგებელია ESG რისკების იდენტიფიკაციასა და შეფასებაზე სასესხო პორტფელის დონეზე; SME და საცალო სეგმენტების ბიზნეს ხაზები — კლიენტებთან ESG Due Diligence პროცესების განხორციელებაზე; HR დეპარტამენტი — სოციალური მაჩვენებლების (თანამშრომელთა მრავალფეროვნება, ტრენინგი, შრომის უსაფრთხოება) მონიტორინგზე; ხოლო ოპერაციული ერთეულები — გარემოსდაცვითი მაჩვენებლების (ენერგია, წყალი, ნარჩენები, GHG ემისიები) აღრიცხვასა და ანგარიშგებაზე. დირექტორატი ახორციელებს ამ ფუნქციების კოორდინაციას და უზრუნველყოფს ESG ინფორმაციის კონსოლიდაციას სამეთვალყურეო საბჭოსთვის წარდგენის მიზნით.
</t>
    </r>
    <r>
      <rPr>
        <b/>
        <sz val="10"/>
        <color theme="1" tint="0.249977111117893"/>
        <rFont val="Segoe UI"/>
        <family val="2"/>
      </rPr>
      <t>კონტროლის მექანიზმები და ინტეგრაცია შიდა ფუნქციებთან:</t>
    </r>
    <r>
      <rPr>
        <sz val="10"/>
        <color theme="1" tint="0.249977111117893"/>
        <rFont val="Segoe UI"/>
        <family val="2"/>
      </rPr>
      <t xml:space="preserve">
დირექტორატი იყენებს შემდეგ კონტროლის მექანიზმებს ESG/მდგრადობასთან დაკავშირებული რისკებისა და შესაძლებლობების ზედამხედველობის მხარდასაჭერად: წლიური Sustainability Report-ის მომზადების პროცესი, რომელიც მოიცავს ყველა რელევანტური სტრუქტურული ერთეულის მონაცემთა კონსოლიდაციას; Pillar 3-ის ESG გამჟღავნების ანგარიშგების ფორმის შევსების პროცესი NBG-ის მოთხოვნების შესაბამისად; და ESG რისკების ინტეგრირება სასესხო კომიტეტის გადაწყვეტილების მიღების პროცესში NBG ESG Guidelines-ის კატეგორიზაციის სქემის (კატეგორია I–IV) საფუძველზე. იგეგმება ESG კონტროლის მექანიზმების ინტეგრირება ბანკის შიდა აუდიტის, რისკების მართვისა და კომპლაიანსის ფუნქციებთან სამხაზიანი დაცვის (three lines of defence) მოდელის შესაბამისად.</t>
    </r>
  </si>
  <si>
    <r>
      <rPr>
        <b/>
        <sz val="10"/>
        <color theme="1"/>
        <rFont val="Segoe UI"/>
        <family val="2"/>
      </rPr>
      <t>ESG/მდგრადობასთან დაკავშირებული რისკებისა და შესაძლებლობების ინტეგრირება სტრატეგიაში:</t>
    </r>
    <r>
      <rPr>
        <sz val="10"/>
        <color theme="1"/>
        <rFont val="Segoe UI"/>
        <family val="2"/>
      </rPr>
      <t xml:space="preserve">
ხალიკ ბანკი საქართველო ESG/მდგრადობასთან დაკავშირებულ საკითხების ინტეგრირებას ახდენს ბანკის სტრატეგიაში  NBG-ის კორპორატიული მმართველობის კოდექსის  შესაბამისად. ბანკმა 2022 წელს დაამტკიცა მდგრადი განვითარების სამოქმედო გეგმა, რომელიც მოიცავს 9 კონკრეტულ ქმედებას გარემოზე საკუთარი ზემოქმედების მართვის, მდგრადი განვითარების პრინციპების დანერგვისა და შესაბამისი ინფორმაციის გამჟღავნების მიზნით.
</t>
    </r>
    <r>
      <rPr>
        <b/>
        <sz val="10"/>
        <color theme="1"/>
        <rFont val="Segoe UI"/>
        <family val="2"/>
      </rPr>
      <t>სტრატეგიული პასუხი ESG რისკებსა და შესაძლებლობებზე:</t>
    </r>
    <r>
      <rPr>
        <sz val="10"/>
        <color theme="1"/>
        <rFont val="Segoe UI"/>
        <family val="2"/>
      </rPr>
      <t xml:space="preserve">
ბანკი რეაგირებს ESG გამოწვევებზე შემდეგი ღონისძიებებით, რომლებიც უკვე განხორციელებულია: საოპერაციო ნახშირბადის კვალის შემცირება ენერგოეფექტურობის ღონისძიებებით (LED განათება; ენერგომოხმარება: 3,754 GJ, 2025) და რესურსების მართვით (ქაღალდი: -20%, პლასტიკი: -8%, წყალი: -5%); ციფრული სერვისების გაფართოება; და ინკლუზიური დასაქმების პრაქტიკის განმტკიცება (63% ქალი თანამშრომელი; 32 დაწინაურება 2025 წელს, მათ შორის 23 ქალი). ESG რისკების მართვის ინსტრუმენტების — მათ შორის ESG Due Diligence პროცესების — ოპერაციული დანერგვა საშუალოვადიანი პერიოდის პრიორიტეტს წარმოადგენს.2025 წელს ბანკმა სპონსორობისა და საქველმოქმედო პროექტებში გამოყო 455,000 GEL (წმინდა შემოსავლის 2%).
ESG საკითხები ასახულია ბანკის სტრატეგიაში ბანკის 2025-2027 წლის სტრატეგიაში ESG-ის მიმართულების განვითარება აღიარებულია როგორც ერთ-ერთი უმნიშვნელოვანესი კომპონენტი და ამავდროულად – როგორც მდგრადი ზრდისა და განვითარების ერთ-ერთი მთავარი შესაძლებლობა.
ბანკის სტრატეგიული მიზანია ESG-სა და მდგრადი განვითარების სფეროში გახდეს სისტემური ცვლილებების ხელშემწყობი და აქტიური მონაწილე , რათა ხელი შეუწყოს ისეთი მდგრადი და კონკურენტუნარიანი ეკონომიკის ჩამოყალიბებას, რომელიც ქმნის ღირებულებას საზოგადოებისა და გარემოსთვის. 
ამასთან, სტრატეგიის ფარგლებში, დედა ბანკთან სინერგიის მიმართულებით გათვალისწინებულია ESG-ს სფეროში ცოდნის, საუკეთესო პრაქტიკებისა და გამოცდილების გაზიარება, რაც ხელს უწყობს ბანკის შესაძლებლობების გაძლიერებას, ESG სტანდარტების დანერგვასა და მდგრადი განვითარების მიზნების ეფექტიან განხორციელებას.</t>
    </r>
  </si>
  <si>
    <t>თანამშრომელთა კმაყოფილების კვლევა ბანკის მიერ ბოლო წლებში არ ჩატარებულა, თუმცა პერსონალის სამმართველოს ინიციატივით, ბანკის მენეჯმენტი პერიოდულად მართავს ინდივიდუალურ და გუნდურ შეხვედრებს კურატორობის ქვეშ მყოფი ქვედანაყოფების წარმომადგენლებთან. ეს ფორმატი ემსახურება თანამშრომელთა ხედვების გაზიარებას, მიმდინარე გამოწვევების იდენტიფიცირებასა და პრობლემების გადაჭრის გზების ერთობლივად დასახვას.  ხოლო პერსონალის სამმართველო უზრუნველყოფს შეხვედრებზე წამოჭრილი საკითხების მუდმივ მონიტორინგსა და მათი მოგვარების პროცესის კონტროლს.</t>
  </si>
  <si>
    <t>ბანკის მიერ წელიწადში ერთხელ ტარდება მომხმარებელთა კმაყოფილების კვლევა,  2025 წლის კვლევის შედეგების მიხედვით  მომხმარებელთა ჯამური კმაყოფილების მაჩვენებელი არის მაღალი და შეადგენს 8.7 ქულას (10-დან), ხოლო NPS ინდექსი არის 47. გამოკითხულთა უმრავლესობა (68%) ბანკს უმაღლეს შეფასებას (9-10 ქულა) ანიჭებს. ასაკობრივი ჭრილი: კმაყოფილება და ბანკის რეკომენდაციის მზაობა მკვეთრად იზრდება ასაკის მატებასთან ერთად. ყველაზე ლოიალური სეგმენტი 55+ ასაკობრივი ჯგუფია (78%), ხოლო შედარებით დაბალი მაჩვენებელი ფიქსირდება 18-34 წლის ახალგაზრდებში (57%). ბანკის ძლიერ მხარეებად და კმაყოფილების მთავარ მიზეზებად სახელდება პერსონალის პროფესიონალიზმი, მომსახურების ხარისხი და სესხების პირობები/პროცესის სიმარტივე, უკმაყოფილება  გამოიკვეთა  ციფრული არხების/სერვისების და ფილიალების/ბანკომატების ხელმისაწვდომობის მიმართ.</t>
  </si>
  <si>
    <t>ბანკს დამტკიცებული აქვს ფულის გათეთრებისა და ტერორიზმის დაფინანსების აღკვეთის პოლიტიკა, რომელიც სრულად შეესაბამება საქართველოს კანონმდებლობას, სების და საერთაშორის მოთხოვნებს. პოლიტიკას ამტკიცებს ბანკის სამეთვალყურეო საბჭო. მასში ცვლილებები და დამატებები შეიტანება ბანკის სამეთვალყურეო საბჭოს მიერ შესაბამისი გადაწყვეტილების საფუძველზე. ბანკში შესაბამისობის კონტროლის სისტემის ფუნქციონირებისთვის პასუხისმგებელი სტრუქტურული ერთეულია ფინანსური მონიტორინგისა და შესაბამისობის სამმართველო, რომელიც პასუხიმგებელია ფულის გათეთრების და ტერორიზმის დაფინანსების აღკვეთის კუთხით დამცავი ღონისძიებების გატარებაზე, ასევე ამ პროცედურით და კანონმდებლობით გათვალისწინებულ მოთხოვნებთან შესაბამისობაზე. ფინანსური მონიტორინგისა და შესაბამისობის სამმართველო ანგარიშვალდებულია ბანკის დირექტორატის წინაშე. ბანკში მონიტორინგის პროცესის ზედამხედველობაზე პასუხისმგებელი და კურატორი არის ბანკის გენერალური დირექტორი.</t>
  </si>
  <si>
    <t>„ეთიკის კოდექსი“, „ანტიკორუპციული პოლიტიკა“ და სს „ხალიკ ბანკი საქართველოს“ თაღლითობის საწინააღმდეგო დებულება (დამტკიცებულია დირექტორატის მიერ N97 გადაწყვეტილებით - 27/06/2022).</t>
  </si>
  <si>
    <t>ბიზნესის უწყვეტობის გეგმა (BCP) - ბანკს აქვს BCP პოლიტიკა (დამტკიცებულია სამეთვალყურეო საბჭოს N9 გადაწყვეტილებით 19/07/2022), BCP-ს წესები (დამტკიცებულია დირექტორატის N207 გადაწყვეტილებით 28/12/2022), BCP-ს გეგმა (დამტკიცებულია დირექტორატის N203 გადაწყვეტილებით 25/12/2025) - გეგმა ფარავს შემდეგ სცენარებს: ‘სათავო ოფისი მიუწვდომელია“, „DR - ძირითადი სასერვერო ინფრასტრუქტურის ჩანაცვლება ალტერნატიული ინფრასტრუქტურით“, სცენარების ტესტირება ხორციელდება წელიწადში 2-ჯერ.</t>
  </si>
  <si>
    <t>დამტკიცებულია სს "ხალიკ ბანკი საქართველოს" სამეთვალყურეო საბჭოს 2025 წლის 10 ოქტომბრის N14 გადაწყვეტილებით.</t>
  </si>
  <si>
    <t>სს „ხალიკ ბანკი საქართველო“ ყოველწლიურად ახორციელებს აუდიტისა და შეღწევადობის ტესტირების პროცედურებს. მათ შორის:
1. ეროვნული ბანკის კიბერუსაფრთხოების ჩარჩოსთან შესაბამისობის აუდიტი;
2. SWIFT-ის აუდიტი;
3. COBIT სტანდარტებზე დაფუძნებული IT აუდიტი;
4. მომხმარებლის ძლიერი ავთენტიფიკაციის (SCA) მოთხოვნებთან შესაბამისობის აუდიტი;
5. შეღწევადობის ტესტირება.</t>
  </si>
  <si>
    <r>
      <t xml:space="preserve">სს "ხალიკ ბანკი საქართველო" ESG/მდგრადობასთან დაკავშირებული რისკების მართვისთვის იყენებს შიდა და გარე წყაროებიდან მიღებულ მონაცემებს,ამასთან,აქტიურად მუშაობს მონაცემებისა და ანალიზის პროცესების შემდგომი დახვეწისა და გაძლიერებაზე.
</t>
    </r>
    <r>
      <rPr>
        <b/>
        <sz val="10"/>
        <rFont val="Segoe UI"/>
        <family val="2"/>
      </rPr>
      <t xml:space="preserve"> გამოყენებული მონაცემების სახეები: </t>
    </r>
    <r>
      <rPr>
        <sz val="10"/>
        <rFont val="Segoe UI"/>
        <family val="2"/>
      </rPr>
      <t xml:space="preserve">შიდა მონაცემები მოიცავს გარემოსდაცვით მაჩვენებლებს (Scope 1: 126 tCO₂e, Scope 2: 465 tCO₂e, ენერგომოხმარება: 3,754 GJ, წყალი: 3,407 მ³, ქაღალდი: 3,518 კგ, 2025) და სოციალურ მაჩვენებლებს (თანამშრომელთა რაოდენობა, გენდერული განაწილება, ტრენინგი, დენადობა). გარე მონაცემები მოიცავს NBG-ის მარეგულირებელ გამჟღავნებებს და NBG Financed Emissions Tool-ის სექტორულ ემისიების კოეფიციენტებს (PCAF მეთოდოლოგია).
</t>
    </r>
    <r>
      <rPr>
        <b/>
        <sz val="10"/>
        <rFont val="Segoe UI"/>
        <family val="2"/>
      </rPr>
      <t>მონაცემთა არსებული ხარვეზები:</t>
    </r>
    <r>
      <rPr>
        <sz val="10"/>
        <rFont val="Segoe UI"/>
        <family val="2"/>
      </rPr>
      <t xml:space="preserve">
ძირითადი ხარვეზები დაკავშირებულია ESG მიმართულებით გარკვეული პროცესებისა და ინსტრუმენტების განვითარების საჭიროებასთან. ამ ეტაპზე ESG მონაცემების კლიენტების დონეზე შეგროვება ვერ ხერხდება, ამიტომ ფინანსირებული ემისიების შეფასება სექტორულ საშუალო მაჩვენებლებზე დაეყრდნობა. ასევე, ჯერ არ არის დანერგილი NBG-ის ტაქსონომიასთან შესაბამისი სასესხო კლასიფიკაციის სისტემა და არ ხდება გირაოს ESG მახასიათებლების აღრიცხვა.
მომდევნო ეტაპზე ბანკი გეგმავს მსხვილი კორპორატიული კლიენტებისთვის ESG კითხვარების შემოღებას, NBG-ის ტაქსონომიასთან შესაბამისი კლასიფიკაციის სისტემის დანერგვას და გირაოს ESG მახასიათებლების აღრიცხვის მიდგომის შემუშავებას.
</t>
    </r>
  </si>
  <si>
    <r>
      <t>სს "ხალიკ ბანკი საქართველო" ESG/მდგრადობასთან დაკავშირებულ სტრატეგიულ მიზნებს განსაზღვრავს</t>
    </r>
    <r>
      <rPr>
        <sz val="10"/>
        <color rgb="FFFF0000"/>
        <rFont val="Segoe UI"/>
        <family val="2"/>
      </rPr>
      <t xml:space="preserve"> </t>
    </r>
    <r>
      <rPr>
        <sz val="10"/>
        <color theme="1" tint="0.249977111117893"/>
        <rFont val="Segoe UI"/>
        <family val="2"/>
      </rPr>
      <t xml:space="preserve">NBG-ის მდგრადი დაფინანსების ტაქსონომიისა და Pillar 3-ის ESG გამჟღავნების მოთხოვნების შესაბამისად.
</t>
    </r>
    <r>
      <rPr>
        <b/>
        <sz val="10"/>
        <color theme="1" tint="0.249977111117893"/>
        <rFont val="Segoe UI"/>
        <family val="2"/>
      </rPr>
      <t xml:space="preserve">მიმდინარე და დაგეგმილი მიზნები:
</t>
    </r>
    <r>
      <rPr>
        <sz val="10"/>
        <color theme="1" tint="0.249977111117893"/>
        <rFont val="Segoe UI"/>
        <family val="2"/>
      </rPr>
      <t xml:space="preserve">უკვე განხორციელებული მიზნები მოიცავს საოპერაციო გარემოსდაცვითი მაჩვენებლების გაუმჯობესებას (Scope 1: 126 tCO₂e, Scope 2: 465 tCO₂e, ენერგომოხმარება: 3,754 GJ, 2025) და რესურსების მოხმარების შემცირებას წლიური ტენდენციის შენარჩუნებით. სამომავლო მიზნები მოიცავს: Pillar 3-ის ESG გამჟღავნების სრული შესაბამისობის უზრუნველყოფას; ESG DD პროცესების ოპერაციულ დანერგვას NBG ESG Guidelines-ის შესაბამისად; და NBG ტაქსონომიასთან შესაბამისი მდგრადი სასესხო პროდუქტების (მწვანე, სოციალური) კლასიფიკაციის მექანიზმის შემოღებას.
</t>
    </r>
    <r>
      <rPr>
        <b/>
        <sz val="10"/>
        <color theme="1" tint="0.249977111117893"/>
        <rFont val="Segoe UI"/>
        <family val="2"/>
      </rPr>
      <t>მიზნების განსაზღვრის, დამტკიცებისა და მონიტორინგის პროცესი:</t>
    </r>
    <r>
      <rPr>
        <sz val="10"/>
        <color theme="1" tint="0.249977111117893"/>
        <rFont val="Segoe UI"/>
        <family val="2"/>
      </rPr>
      <t xml:space="preserve">
ESG სტრატეგიული მიზნები განისაზღვრება მენეჯმენტის დონეზე და წარედგინება სამეთვალყურეო საბჭოს დასამტკიცებლად NBG-ის კორპორატიული მმართველობის კოდექსის მე-4 მუხლის პირველი პუნქტის „ქ" ქვეპუნქტის შესაბამისად. პროგრესი მონიტორინგდება წლიური Sustainability Report-ის მეშვეობით.დროითი ჰორიზონტები:მოკლევადიანი (1–3 წელი): Pillar 3-ის ESG გამჟღავნების შესაბამისობა; ESG DD პროცესების დანერგვა; Scope 1 და Scope 2 ემისიების შემცირება. საშუალოვადიანი (3–5 წელი): მდგრადი სასესხო პროდუქტების კლასიფიკაციის მექანიზმის დანერგვა; ფინანსირებული ემისიების გაზომვა (PCAF სტანდარტი). გრძელვადიანი (5+ წელი): კლიმატური სცენარების ანალიზისა და სტრეს-ტესტირების ჩარჩოს განვითარება; Climate Transition Plan-ის ფორმალიზება.
</t>
    </r>
    <r>
      <rPr>
        <b/>
        <sz val="10"/>
        <color theme="1" tint="0.249977111117893"/>
        <rFont val="Segoe UI"/>
        <family val="2"/>
      </rPr>
      <t>საერთაშორისო და ეროვნულ ჩარჩოებთან შესაბამისობა:</t>
    </r>
    <r>
      <rPr>
        <sz val="10"/>
        <color theme="1" tint="0.249977111117893"/>
        <rFont val="Segoe UI"/>
        <family val="2"/>
      </rPr>
      <t xml:space="preserve">
ბანკის ESG მიზნები შესაბამისობაშია SDG 5, SDG 8, SDG 13 და SDG 17-თან, UN Global Compact-ის პრინციპებთან და UNEP FI PRB-თან.</t>
    </r>
  </si>
  <si>
    <r>
      <t xml:space="preserve">სს "ხალიკ ბანკი საქართველო" ESG რისკების პრუდენციულ ჩარჩოში სრული ინტეგრირების საწყის ეტაპზეა, NBG-ის კორპორატიული მმართველობის კოდექსის მე-17 მუხლის მე-13 პუნქტის შესაბამისად.
</t>
    </r>
    <r>
      <rPr>
        <b/>
        <sz val="10"/>
        <color theme="1" tint="0.249977111117893"/>
        <rFont val="Segoe UI"/>
        <family val="2"/>
      </rPr>
      <t xml:space="preserve">დაგეგმილი ინტეგრაციის მექანიზმები:
</t>
    </r>
    <r>
      <rPr>
        <sz val="10"/>
        <color theme="1" tint="0.249977111117893"/>
        <rFont val="Segoe UI"/>
        <family val="2"/>
      </rPr>
      <t xml:space="preserve">ბანკი გეგმავს ESG ფაქტორების ინტეგრირებას არსებულ საფინანსო რისკების კატეგორიებში — საკრედიტო, საბაზრო, ოპერაციული და რეპუტაციული — როგორც მათი გამომწვევი ფაქტორების სახით. საკრედიტო რისკის კუთხით, ESG Due Diligence და ESG Risk Rating პირდაპირ აისახება სასესხო პირობებსა და კოვენანტებში. ოპერაციული რისკის კუთხით, კლიმატური მოვლენები და მარეგულირებელ მოთხოვნებთან შეუსაბამობა გათვალისწინებული იქნება ბიზნეს უწყვეტობის პოლიტიკაში. რეპუტაციული რისკის კუთხით, NBG Exclusion List-ის გამოყენება და კლიენტის ESG შესაბამისობის შეფასება უზრუნველყოფს მაღალი რისკის მქონე კლიენტების გამოყოფას.
</t>
    </r>
    <r>
      <rPr>
        <b/>
        <sz val="10"/>
        <color theme="1" tint="0.249977111117893"/>
        <rFont val="Segoe UI"/>
        <family val="2"/>
      </rPr>
      <t xml:space="preserve">რისკის დასაშვები ზღვრები და სამომავლო განვითარება:
</t>
    </r>
    <r>
      <rPr>
        <sz val="10"/>
        <color theme="1" tint="0.249977111117893"/>
        <rFont val="Segoe UI"/>
        <family val="2"/>
      </rPr>
      <t>ESG რისკის ფორმალური რაოდენობრივი ზღვრების განსაზღვრა და კლიმატური სტრეს-ტესტირების შესაძლებლობების განვითარება საშუალოვადიანი პერიოდის პრიორიტეტს წარმოადგენს.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</si>
</sst>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53"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0"/>
      <color rgb="FFFF0000"/>
      <name val="Segoe UI"/>
      <family val="2"/>
    </font>
    <font>
      <sz val="10"/>
      <color rgb="FF00B0F0"/>
      <name val="Segoe UI"/>
      <family val="2"/>
    </font>
    <font>
      <b/>
      <sz val="1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40">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7" xfId="0" applyFont="1" applyFill="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4" fillId="2" borderId="0"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6" fillId="3" borderId="6" xfId="0" applyFont="1" applyFill="1" applyBorder="1" applyAlignment="1">
      <alignment horizontal="justify" vertical="top" wrapText="1"/>
    </xf>
    <xf numFmtId="0" fontId="16" fillId="3" borderId="5" xfId="0" applyFont="1" applyFill="1" applyBorder="1" applyAlignment="1">
      <alignment horizontal="justify" vertical="top" wrapText="1"/>
    </xf>
    <xf numFmtId="0" fontId="16" fillId="3" borderId="3" xfId="0" applyFont="1" applyFill="1" applyBorder="1" applyAlignment="1">
      <alignment horizontal="justify" vertical="top" wrapText="1"/>
    </xf>
    <xf numFmtId="0" fontId="16" fillId="3" borderId="11" xfId="0" applyFont="1" applyFill="1" applyBorder="1" applyAlignment="1">
      <alignment horizontal="justify" vertical="top" wrapText="1"/>
    </xf>
    <xf numFmtId="0" fontId="51" fillId="7" borderId="4" xfId="0" applyFont="1" applyFill="1" applyBorder="1" applyAlignment="1">
      <alignment vertical="center" wrapText="1"/>
    </xf>
    <xf numFmtId="43" fontId="14" fillId="3" borderId="7" xfId="4" applyFont="1" applyFill="1" applyBorder="1"/>
    <xf numFmtId="43" fontId="14" fillId="3" borderId="4" xfId="4" applyFont="1" applyFill="1" applyBorder="1"/>
    <xf numFmtId="43" fontId="14" fillId="3" borderId="4" xfId="4" applyFont="1" applyFill="1" applyBorder="1" applyAlignment="1">
      <alignment vertical="center"/>
    </xf>
    <xf numFmtId="164" fontId="14" fillId="3" borderId="7" xfId="4" applyNumberFormat="1" applyFont="1" applyFill="1" applyBorder="1"/>
    <xf numFmtId="164" fontId="14" fillId="3" borderId="4" xfId="4" applyNumberFormat="1" applyFont="1" applyFill="1" applyBorder="1"/>
    <xf numFmtId="164" fontId="14" fillId="3" borderId="4" xfId="4" applyNumberFormat="1" applyFont="1" applyFill="1" applyBorder="1" applyAlignment="1">
      <alignment vertical="center"/>
    </xf>
    <xf numFmtId="164" fontId="14" fillId="3" borderId="4" xfId="0" applyNumberFormat="1" applyFont="1" applyFill="1" applyBorder="1"/>
    <xf numFmtId="164" fontId="14" fillId="0" borderId="0" xfId="4" applyNumberFormat="1" applyFont="1"/>
    <xf numFmtId="164" fontId="14" fillId="0" borderId="0" xfId="4" applyNumberFormat="1" applyFont="1" applyAlignment="1">
      <alignment vertical="center"/>
    </xf>
    <xf numFmtId="164" fontId="14" fillId="0" borderId="0" xfId="0" applyNumberFormat="1" applyFont="1"/>
    <xf numFmtId="0" fontId="25" fillId="3" borderId="11" xfId="0" applyFont="1" applyFill="1" applyBorder="1" applyAlignment="1">
      <alignment horizontal="justify" vertical="top" wrapText="1"/>
    </xf>
    <xf numFmtId="0" fontId="50" fillId="9" borderId="4" xfId="0" applyFont="1" applyFill="1" applyBorder="1" applyAlignment="1">
      <alignment vertical="center" wrapText="1"/>
    </xf>
    <xf numFmtId="0" fontId="50" fillId="0" borderId="4" xfId="0" applyFont="1" applyFill="1" applyBorder="1" applyAlignment="1">
      <alignment vertical="center" wrapText="1"/>
    </xf>
    <xf numFmtId="0" fontId="25" fillId="0" borderId="7" xfId="0" applyFont="1" applyFill="1" applyBorder="1" applyAlignment="1">
      <alignment vertical="center" wrapText="1"/>
    </xf>
    <xf numFmtId="0" fontId="25" fillId="9" borderId="4" xfId="0" applyFont="1" applyFill="1" applyBorder="1" applyAlignment="1">
      <alignment vertical="center" wrapText="1"/>
    </xf>
    <xf numFmtId="0" fontId="39" fillId="3" borderId="6" xfId="0" applyFont="1" applyFill="1" applyBorder="1" applyAlignment="1">
      <alignment horizontal="justify" vertical="top" wrapText="1"/>
    </xf>
    <xf numFmtId="0" fontId="16" fillId="9" borderId="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5" fillId="0" borderId="0" xfId="0" applyFont="1" applyAlignment="1">
      <alignment horizontal="center"/>
    </xf>
    <xf numFmtId="0" fontId="16"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6" borderId="7"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26" xfId="0" applyFont="1" applyFill="1" applyBorder="1" applyAlignment="1">
      <alignment horizontal="center"/>
    </xf>
    <xf numFmtId="9" fontId="16" fillId="0" borderId="2" xfId="2" applyFont="1" applyFill="1" applyBorder="1" applyAlignment="1">
      <alignment horizontal="center" vertical="center" wrapText="1"/>
    </xf>
    <xf numFmtId="164" fontId="16" fillId="0" borderId="18" xfId="4" applyNumberFormat="1" applyFont="1" applyFill="1" applyBorder="1" applyAlignment="1">
      <alignment horizontal="center" vertical="center"/>
    </xf>
    <xf numFmtId="164" fontId="16" fillId="0" borderId="20" xfId="4" applyNumberFormat="1" applyFont="1" applyFill="1" applyBorder="1" applyAlignment="1">
      <alignment horizontal="center" vertical="center"/>
    </xf>
    <xf numFmtId="164" fontId="16" fillId="0" borderId="21" xfId="4" applyNumberFormat="1" applyFont="1" applyFill="1" applyBorder="1" applyAlignment="1">
      <alignment horizontal="center" vertical="center"/>
    </xf>
    <xf numFmtId="164" fontId="16" fillId="0" borderId="7" xfId="4" applyNumberFormat="1" applyFont="1" applyFill="1" applyBorder="1" applyAlignment="1">
      <alignment horizontal="center" vertical="center"/>
    </xf>
    <xf numFmtId="165" fontId="16" fillId="9" borderId="4" xfId="2" applyNumberFormat="1" applyFont="1" applyFill="1" applyBorder="1" applyAlignment="1">
      <alignment horizontal="center" vertical="center" wrapText="1"/>
    </xf>
    <xf numFmtId="9" fontId="16" fillId="0" borderId="4" xfId="2" applyFont="1" applyFill="1" applyBorder="1" applyAlignment="1">
      <alignment horizontal="center" vertical="center" wrapText="1"/>
    </xf>
    <xf numFmtId="9" fontId="16" fillId="9" borderId="4" xfId="2" applyFont="1" applyFill="1" applyBorder="1" applyAlignment="1">
      <alignment horizontal="center" vertical="center" wrapText="1"/>
    </xf>
    <xf numFmtId="0" fontId="16" fillId="9" borderId="30" xfId="0" applyFont="1" applyFill="1" applyBorder="1" applyAlignment="1">
      <alignment horizontal="center" vertical="center"/>
    </xf>
    <xf numFmtId="0" fontId="16" fillId="9" borderId="20" xfId="0" applyFont="1" applyFill="1" applyBorder="1" applyAlignment="1">
      <alignment horizontal="center" vertical="center"/>
    </xf>
    <xf numFmtId="0" fontId="16" fillId="9" borderId="31" xfId="0" applyFont="1" applyFill="1" applyBorder="1" applyAlignment="1">
      <alignment horizontal="center" vertical="center"/>
    </xf>
    <xf numFmtId="10" fontId="16" fillId="9" borderId="23"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10" fontId="16" fillId="9" borderId="4" xfId="0" applyNumberFormat="1"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0" xfId="0" applyFont="1" applyBorder="1" applyAlignment="1">
      <alignment horizontal="center" vertical="center"/>
    </xf>
    <xf numFmtId="0" fontId="25" fillId="11" borderId="4" xfId="0" applyFont="1" applyFill="1" applyBorder="1" applyAlignment="1">
      <alignment horizontal="center" vertical="center"/>
    </xf>
    <xf numFmtId="0" fontId="25" fillId="11" borderId="7" xfId="0" applyFont="1" applyFill="1" applyBorder="1" applyAlignment="1">
      <alignment horizontal="center" vertical="center"/>
    </xf>
    <xf numFmtId="0" fontId="25" fillId="11" borderId="2"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27" xfId="0" applyFont="1" applyFill="1" applyBorder="1" applyAlignment="1">
      <alignment horizontal="center" vertical="center"/>
    </xf>
    <xf numFmtId="0" fontId="25" fillId="0" borderId="0" xfId="0" applyFont="1" applyFill="1" applyBorder="1" applyAlignment="1">
      <alignment horizontal="center"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50" fillId="0" borderId="18"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17" fillId="5" borderId="2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4" fillId="0" borderId="0" xfId="0" applyFont="1" applyAlignment="1">
      <alignment horizontal="left" vertical="center" wrapText="1" indent="2"/>
    </xf>
  </cellXfs>
  <cellStyles count="5">
    <cellStyle name="Comma" xfId="4" builtinId="3"/>
    <cellStyle name="Hyperlink" xfId="3" builtinId="8"/>
    <cellStyle name="Normal" xfId="0" builtinId="0"/>
    <cellStyle name="Percent" xfId="2" builtinId="5"/>
    <cellStyle name="Percent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4</xdr:col>
      <xdr:colOff>267340</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5423285</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5347879</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5256598</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12</xdr:col>
      <xdr:colOff>21817</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60" zoomScaleNormal="60" workbookViewId="0">
      <selection activeCell="C7" sqref="C7"/>
    </sheetView>
  </sheetViews>
  <sheetFormatPr defaultColWidth="8.5703125" defaultRowHeight="16.5" x14ac:dyDescent="0.3"/>
  <cols>
    <col min="1" max="1" width="4.5703125" style="3" customWidth="1"/>
    <col min="2" max="2" width="39.140625" style="3" customWidth="1"/>
    <col min="3" max="3" width="59.7109375" style="3" customWidth="1"/>
    <col min="4" max="4" width="35.28515625" style="3" customWidth="1"/>
    <col min="5" max="16384" width="8.5703125" style="3"/>
  </cols>
  <sheetData>
    <row r="4" spans="2:13" s="1" customFormat="1" ht="30.75" x14ac:dyDescent="0.3">
      <c r="B4" s="259" t="s">
        <v>6</v>
      </c>
      <c r="C4" s="259"/>
      <c r="D4" s="259"/>
      <c r="E4" s="259"/>
      <c r="F4" s="259"/>
      <c r="G4" s="259"/>
      <c r="H4" s="259"/>
      <c r="I4" s="259"/>
      <c r="J4" s="259"/>
      <c r="K4" s="259"/>
      <c r="L4" s="259"/>
      <c r="M4" s="259"/>
    </row>
    <row r="5" spans="2:13" ht="25.5" x14ac:dyDescent="0.3">
      <c r="B5" s="2"/>
      <c r="C5" s="2"/>
      <c r="D5" s="2"/>
    </row>
    <row r="6" spans="2:13" ht="25.5" x14ac:dyDescent="0.3">
      <c r="B6" s="4" t="s">
        <v>581</v>
      </c>
      <c r="C6" s="199" t="s">
        <v>924</v>
      </c>
      <c r="D6" s="2"/>
    </row>
    <row r="7" spans="2:13" ht="25.5" x14ac:dyDescent="0.3">
      <c r="B7" s="4" t="s">
        <v>0</v>
      </c>
      <c r="C7" s="200">
        <v>46022</v>
      </c>
    </row>
    <row r="8" spans="2:13" ht="20.25" x14ac:dyDescent="0.3">
      <c r="B8" s="5"/>
    </row>
    <row r="9" spans="2:13" ht="404.45" customHeight="1" x14ac:dyDescent="0.3">
      <c r="B9" s="253" t="s">
        <v>811</v>
      </c>
      <c r="C9" s="253"/>
      <c r="D9" s="253"/>
      <c r="E9" s="253"/>
      <c r="F9" s="253"/>
      <c r="G9" s="253"/>
      <c r="H9" s="253"/>
      <c r="I9" s="253"/>
      <c r="J9" s="253"/>
      <c r="K9" s="253"/>
      <c r="L9" s="253"/>
      <c r="M9" s="253"/>
    </row>
    <row r="10" spans="2:13" ht="12.6" customHeight="1" x14ac:dyDescent="0.3">
      <c r="B10" s="254"/>
      <c r="C10" s="255"/>
      <c r="D10" s="255"/>
    </row>
    <row r="11" spans="2:13" ht="28.5" customHeight="1" x14ac:dyDescent="0.3">
      <c r="B11" s="255" t="s">
        <v>580</v>
      </c>
      <c r="C11" s="256"/>
      <c r="D11" s="256"/>
    </row>
    <row r="12" spans="2:13" ht="27.6" customHeight="1" x14ac:dyDescent="0.3"/>
    <row r="13" spans="2:13" ht="25.5" x14ac:dyDescent="0.3">
      <c r="B13" s="257"/>
      <c r="C13" s="258"/>
      <c r="D13" s="258"/>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abSelected="1" zoomScale="80" zoomScaleNormal="80" workbookViewId="0"/>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144.5703125" style="7" customWidth="1"/>
    <col min="6" max="16384" width="8.5703125" style="6"/>
  </cols>
  <sheetData>
    <row r="2" spans="2:5" s="24" customFormat="1" ht="33.6" customHeight="1" x14ac:dyDescent="0.7">
      <c r="B2" s="260" t="s">
        <v>540</v>
      </c>
      <c r="C2" s="261"/>
      <c r="D2" s="261"/>
      <c r="E2" s="261"/>
    </row>
    <row r="3" spans="2:5" ht="147.94999999999999" customHeight="1" x14ac:dyDescent="0.3">
      <c r="B3" s="264" t="s">
        <v>917</v>
      </c>
      <c r="C3" s="255"/>
      <c r="D3" s="255"/>
      <c r="E3" s="255"/>
    </row>
    <row r="4" spans="2:5" ht="8.4499999999999993" customHeight="1" x14ac:dyDescent="0.3">
      <c r="B4" s="22"/>
      <c r="C4" s="23"/>
      <c r="D4" s="22"/>
      <c r="E4" s="22"/>
    </row>
    <row r="5" spans="2:5" ht="8.1" customHeight="1" x14ac:dyDescent="0.3">
      <c r="B5" s="20"/>
      <c r="C5" s="21"/>
      <c r="D5" s="20"/>
      <c r="E5" s="20"/>
    </row>
    <row r="6" spans="2:5" s="17" customFormat="1" ht="34.5" customHeight="1" thickBot="1" x14ac:dyDescent="0.4">
      <c r="B6" s="19" t="s">
        <v>1</v>
      </c>
      <c r="C6" s="262" t="s">
        <v>583</v>
      </c>
      <c r="D6" s="263"/>
      <c r="E6" s="18" t="s">
        <v>2</v>
      </c>
    </row>
    <row r="7" spans="2:5" s="9" customFormat="1" ht="315.75" customHeight="1" thickTop="1" x14ac:dyDescent="0.25">
      <c r="B7" s="182">
        <v>1.1000000000000001</v>
      </c>
      <c r="C7" s="15" t="s">
        <v>3</v>
      </c>
      <c r="D7" s="193" t="s">
        <v>812</v>
      </c>
      <c r="E7" s="201" t="s">
        <v>940</v>
      </c>
    </row>
    <row r="8" spans="2:5" s="9" customFormat="1" ht="249.75" customHeight="1" x14ac:dyDescent="0.25">
      <c r="B8" s="182">
        <v>1.2</v>
      </c>
      <c r="C8" s="15" t="s">
        <v>582</v>
      </c>
      <c r="D8" s="193" t="s">
        <v>813</v>
      </c>
      <c r="E8" s="34" t="s">
        <v>945</v>
      </c>
    </row>
    <row r="9" spans="2:5" s="9" customFormat="1" ht="261.75" customHeight="1" x14ac:dyDescent="0.25">
      <c r="B9" s="182">
        <v>1.3</v>
      </c>
      <c r="C9" s="15" t="s">
        <v>4</v>
      </c>
      <c r="D9" s="191" t="s">
        <v>591</v>
      </c>
      <c r="E9" s="202" t="s">
        <v>941</v>
      </c>
    </row>
    <row r="10" spans="2:5" s="9" customFormat="1" ht="201" customHeight="1" thickBot="1" x14ac:dyDescent="0.3">
      <c r="B10" s="183">
        <v>1.4</v>
      </c>
      <c r="C10" s="13" t="s">
        <v>5</v>
      </c>
      <c r="D10" s="192" t="s">
        <v>675</v>
      </c>
      <c r="E10" s="203" t="s">
        <v>942</v>
      </c>
    </row>
    <row r="11" spans="2:5" ht="8.1" customHeight="1" thickTop="1" x14ac:dyDescent="0.3"/>
    <row r="12" spans="2:5"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zoomScale="80" zoomScaleNormal="80" workbookViewId="0"/>
  </sheetViews>
  <sheetFormatPr defaultColWidth="8.5703125" defaultRowHeight="16.5" x14ac:dyDescent="0.3"/>
  <cols>
    <col min="1" max="1" width="5.140625" style="6" bestFit="1" customWidth="1"/>
    <col min="2" max="2" width="5.140625" style="9" bestFit="1" customWidth="1"/>
    <col min="3" max="3" width="21.5703125" style="27" customWidth="1"/>
    <col min="4" max="4" width="91" style="6" customWidth="1"/>
    <col min="5" max="5" width="161.7109375" style="7" customWidth="1"/>
    <col min="6" max="16384" width="8.5703125" style="6"/>
  </cols>
  <sheetData>
    <row r="2" spans="2:5" s="24" customFormat="1" ht="33.6" customHeight="1" x14ac:dyDescent="0.7">
      <c r="B2" s="260" t="s">
        <v>539</v>
      </c>
      <c r="C2" s="261"/>
      <c r="D2" s="261"/>
      <c r="E2" s="261"/>
    </row>
    <row r="3" spans="2:5" ht="147.6" customHeight="1" x14ac:dyDescent="0.3">
      <c r="B3" s="264" t="s">
        <v>918</v>
      </c>
      <c r="C3" s="255"/>
      <c r="D3" s="255"/>
      <c r="E3" s="255"/>
    </row>
    <row r="4" spans="2:5" ht="11.45" customHeight="1" x14ac:dyDescent="0.3">
      <c r="B4" s="22"/>
      <c r="C4" s="25"/>
      <c r="D4" s="22"/>
      <c r="E4" s="22"/>
    </row>
    <row r="5" spans="2:5" ht="8.1" customHeight="1" x14ac:dyDescent="0.3">
      <c r="B5" s="20"/>
      <c r="C5" s="26"/>
      <c r="D5" s="20"/>
      <c r="E5" s="20"/>
    </row>
    <row r="6" spans="2:5" s="17" customFormat="1" ht="34.5" customHeight="1" thickBot="1" x14ac:dyDescent="0.4">
      <c r="B6" s="19" t="s">
        <v>1</v>
      </c>
      <c r="C6" s="262" t="s">
        <v>583</v>
      </c>
      <c r="D6" s="263"/>
      <c r="E6" s="19" t="s">
        <v>2</v>
      </c>
    </row>
    <row r="7" spans="2:5" ht="376.5" customHeight="1" thickTop="1" x14ac:dyDescent="0.3">
      <c r="B7" s="16">
        <v>2.1</v>
      </c>
      <c r="C7" s="15" t="s">
        <v>584</v>
      </c>
      <c r="D7" s="193" t="s">
        <v>814</v>
      </c>
      <c r="E7" s="34" t="s">
        <v>925</v>
      </c>
    </row>
    <row r="8" spans="2:5" ht="275.25" customHeight="1" x14ac:dyDescent="0.3">
      <c r="B8" s="16">
        <v>2.2000000000000002</v>
      </c>
      <c r="C8" s="15" t="s">
        <v>585</v>
      </c>
      <c r="D8" s="191" t="s">
        <v>586</v>
      </c>
      <c r="E8" s="202" t="s">
        <v>926</v>
      </c>
    </row>
    <row r="9" spans="2:5" ht="286.5" customHeight="1" x14ac:dyDescent="0.3">
      <c r="B9" s="16">
        <v>2.2999999999999998</v>
      </c>
      <c r="C9" s="15" t="s">
        <v>344</v>
      </c>
      <c r="D9" s="194" t="s">
        <v>908</v>
      </c>
      <c r="E9" s="216" t="s">
        <v>946</v>
      </c>
    </row>
    <row r="10" spans="2:5" ht="331.5" customHeight="1" x14ac:dyDescent="0.3">
      <c r="B10" s="16">
        <v>2.4</v>
      </c>
      <c r="C10" s="15" t="s">
        <v>346</v>
      </c>
      <c r="D10" s="194" t="s">
        <v>820</v>
      </c>
      <c r="E10" s="204" t="s">
        <v>955</v>
      </c>
    </row>
    <row r="11" spans="2:5" ht="217.5" customHeight="1" x14ac:dyDescent="0.3">
      <c r="B11" s="16">
        <v>2.5</v>
      </c>
      <c r="C11" s="15" t="s">
        <v>590</v>
      </c>
      <c r="D11" s="194" t="s">
        <v>819</v>
      </c>
      <c r="E11" s="204" t="s">
        <v>927</v>
      </c>
    </row>
    <row r="12" spans="2:5" ht="368.25" customHeight="1" x14ac:dyDescent="0.3">
      <c r="B12" s="16">
        <v>2.6</v>
      </c>
      <c r="C12" s="15" t="s">
        <v>345</v>
      </c>
      <c r="D12" s="191" t="s">
        <v>909</v>
      </c>
      <c r="E12" s="202" t="s">
        <v>928</v>
      </c>
    </row>
    <row r="13" spans="2:5" ht="224.25" customHeight="1" x14ac:dyDescent="0.3">
      <c r="B13" s="166">
        <v>2.7</v>
      </c>
      <c r="C13" s="165" t="s">
        <v>347</v>
      </c>
      <c r="D13" s="194" t="s">
        <v>589</v>
      </c>
      <c r="E13" s="204" t="s">
        <v>943</v>
      </c>
    </row>
    <row r="14" spans="2:5" ht="177" customHeight="1" thickBot="1" x14ac:dyDescent="0.35">
      <c r="B14" s="14">
        <v>2.8</v>
      </c>
      <c r="C14" s="13" t="s">
        <v>587</v>
      </c>
      <c r="D14" s="192" t="s">
        <v>588</v>
      </c>
      <c r="E14" s="203" t="s">
        <v>929</v>
      </c>
    </row>
    <row r="15" spans="2:5" ht="8.1" customHeight="1" thickTop="1" x14ac:dyDescent="0.3"/>
    <row r="16" spans="2:5" ht="24.6" customHeight="1" x14ac:dyDescent="0.3">
      <c r="B16" s="12"/>
      <c r="C16" s="28"/>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heetViews>
  <sheetFormatPr defaultColWidth="8.7109375" defaultRowHeight="16.5" x14ac:dyDescent="0.3"/>
  <cols>
    <col min="1" max="1" width="5.140625" style="6" bestFit="1" customWidth="1"/>
    <col min="2" max="2" width="5.140625" style="9" bestFit="1" customWidth="1"/>
    <col min="3" max="3" width="22" style="27" customWidth="1"/>
    <col min="4" max="4" width="106.140625" style="6" customWidth="1"/>
    <col min="5" max="5" width="156" style="7" customWidth="1"/>
    <col min="6" max="16384" width="8.7109375" style="6"/>
  </cols>
  <sheetData>
    <row r="2" spans="2:5" s="24" customFormat="1" ht="33.6" customHeight="1" x14ac:dyDescent="0.7">
      <c r="B2" s="265" t="s">
        <v>538</v>
      </c>
      <c r="C2" s="266"/>
      <c r="D2" s="266"/>
      <c r="E2" s="266"/>
    </row>
    <row r="3" spans="2:5" ht="147.94999999999999" customHeight="1" x14ac:dyDescent="0.3">
      <c r="B3" s="267" t="s">
        <v>922</v>
      </c>
      <c r="C3" s="267"/>
      <c r="D3" s="267"/>
      <c r="E3" s="267"/>
    </row>
    <row r="4" spans="2:5" ht="12.6" customHeight="1" x14ac:dyDescent="0.3">
      <c r="B4" s="29"/>
      <c r="C4" s="30"/>
      <c r="D4" s="29"/>
      <c r="E4" s="29"/>
    </row>
    <row r="5" spans="2:5" s="33" customFormat="1" ht="8.1" customHeight="1" x14ac:dyDescent="0.3">
      <c r="B5" s="31"/>
      <c r="C5" s="32"/>
      <c r="D5" s="31"/>
      <c r="E5" s="31"/>
    </row>
    <row r="6" spans="2:5" s="17" customFormat="1" ht="34.5" customHeight="1" thickBot="1" x14ac:dyDescent="0.4">
      <c r="B6" s="19" t="s">
        <v>1</v>
      </c>
      <c r="C6" s="262" t="s">
        <v>343</v>
      </c>
      <c r="D6" s="263"/>
      <c r="E6" s="19" t="s">
        <v>2</v>
      </c>
    </row>
    <row r="7" spans="2:5" ht="246.75" customHeight="1" thickTop="1" x14ac:dyDescent="0.3">
      <c r="B7" s="182">
        <v>3.1</v>
      </c>
      <c r="C7" s="15" t="s">
        <v>592</v>
      </c>
      <c r="D7" s="193" t="s">
        <v>815</v>
      </c>
      <c r="E7" s="201" t="s">
        <v>930</v>
      </c>
    </row>
    <row r="8" spans="2:5" ht="232.5" customHeight="1" x14ac:dyDescent="0.3">
      <c r="B8" s="182">
        <v>3.2</v>
      </c>
      <c r="C8" s="15" t="s">
        <v>593</v>
      </c>
      <c r="D8" s="193" t="s">
        <v>816</v>
      </c>
      <c r="E8" s="201" t="s">
        <v>931</v>
      </c>
    </row>
    <row r="9" spans="2:5" ht="183.75" customHeight="1" x14ac:dyDescent="0.3">
      <c r="B9" s="182">
        <v>3.3</v>
      </c>
      <c r="C9" s="15" t="s">
        <v>594</v>
      </c>
      <c r="D9" s="193" t="s">
        <v>598</v>
      </c>
      <c r="E9" s="201" t="s">
        <v>932</v>
      </c>
    </row>
    <row r="10" spans="2:5" ht="181.5" customHeight="1" x14ac:dyDescent="0.3">
      <c r="B10" s="182">
        <v>3.4</v>
      </c>
      <c r="C10" s="15" t="s">
        <v>595</v>
      </c>
      <c r="D10" s="193" t="s">
        <v>599</v>
      </c>
      <c r="E10" s="201" t="s">
        <v>956</v>
      </c>
    </row>
    <row r="11" spans="2:5" ht="189" customHeight="1" x14ac:dyDescent="0.3">
      <c r="B11" s="182">
        <v>3.5</v>
      </c>
      <c r="C11" s="15" t="s">
        <v>596</v>
      </c>
      <c r="D11" s="193" t="s">
        <v>818</v>
      </c>
      <c r="E11" s="221" t="s">
        <v>954</v>
      </c>
    </row>
    <row r="12" spans="2:5" ht="177" customHeight="1" thickBot="1" x14ac:dyDescent="0.35">
      <c r="B12" s="183">
        <v>3.6</v>
      </c>
      <c r="C12" s="13" t="s">
        <v>597</v>
      </c>
      <c r="D12" s="192" t="s">
        <v>817</v>
      </c>
      <c r="E12" s="203" t="s">
        <v>944</v>
      </c>
    </row>
    <row r="13" spans="2:5" ht="19.5" customHeight="1" thickTop="1" x14ac:dyDescent="0.3"/>
    <row r="14" spans="2:5" ht="24.6" customHeight="1" x14ac:dyDescent="0.3">
      <c r="B14" s="12"/>
      <c r="C14" s="28"/>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19"/>
  <sheetViews>
    <sheetView showGridLines="0" zoomScale="80" zoomScaleNormal="80" workbookViewId="0"/>
  </sheetViews>
  <sheetFormatPr defaultColWidth="8.7109375" defaultRowHeight="14.25" x14ac:dyDescent="0.25"/>
  <cols>
    <col min="1" max="1" width="6.42578125" style="40" customWidth="1"/>
    <col min="2" max="2" width="5.28515625" style="35" customWidth="1"/>
    <col min="3" max="3" width="20.7109375" style="36" customWidth="1"/>
    <col min="4" max="4" width="53.140625" style="133" customWidth="1"/>
    <col min="5" max="5" width="21.42578125" style="38" customWidth="1"/>
    <col min="6" max="6" width="81.28515625" style="39" customWidth="1"/>
    <col min="7" max="7" width="16.7109375" style="224" customWidth="1"/>
    <col min="8" max="8" width="84.5703125" style="40" customWidth="1"/>
    <col min="9" max="16384" width="8.7109375" style="40"/>
  </cols>
  <sheetData>
    <row r="1" spans="2:8" x14ac:dyDescent="0.25">
      <c r="D1" s="37"/>
    </row>
    <row r="2" spans="2:8" s="41" customFormat="1" ht="57" customHeight="1" x14ac:dyDescent="0.35">
      <c r="B2" s="268" t="s">
        <v>521</v>
      </c>
      <c r="C2" s="269"/>
      <c r="D2" s="269"/>
      <c r="E2" s="269"/>
      <c r="F2" s="269"/>
      <c r="G2" s="269"/>
      <c r="H2" s="269"/>
    </row>
    <row r="3" spans="2:8" s="41" customFormat="1" ht="125.45" customHeight="1" x14ac:dyDescent="0.35">
      <c r="B3" s="270" t="s">
        <v>921</v>
      </c>
      <c r="C3" s="267"/>
      <c r="D3" s="267"/>
      <c r="E3" s="267"/>
      <c r="F3" s="267"/>
      <c r="G3" s="267"/>
      <c r="H3" s="267"/>
    </row>
    <row r="4" spans="2:8" s="6" customFormat="1" ht="6.95" customHeight="1" x14ac:dyDescent="0.3">
      <c r="B4" s="42"/>
      <c r="C4" s="43"/>
      <c r="D4" s="43"/>
      <c r="E4" s="42"/>
      <c r="F4" s="43"/>
      <c r="G4" s="42"/>
      <c r="H4" s="43"/>
    </row>
    <row r="5" spans="2:8" s="46" customFormat="1" ht="12.95" customHeight="1" x14ac:dyDescent="0.25">
      <c r="B5" s="44"/>
      <c r="C5" s="45"/>
      <c r="D5" s="45"/>
      <c r="E5" s="44"/>
      <c r="F5" s="45"/>
      <c r="G5" s="44"/>
      <c r="H5" s="45"/>
    </row>
    <row r="6" spans="2:8" s="48" customFormat="1" ht="33" customHeight="1" x14ac:dyDescent="0.3">
      <c r="B6" s="47" t="s">
        <v>1</v>
      </c>
      <c r="C6" s="47" t="s">
        <v>349</v>
      </c>
      <c r="D6" s="174" t="s">
        <v>531</v>
      </c>
      <c r="E6" s="184" t="s">
        <v>355</v>
      </c>
      <c r="F6" s="47" t="s">
        <v>532</v>
      </c>
      <c r="G6" s="47" t="s">
        <v>2</v>
      </c>
      <c r="H6" s="47" t="s">
        <v>354</v>
      </c>
    </row>
    <row r="7" spans="2:8" s="49" customFormat="1" ht="35.1" customHeight="1" x14ac:dyDescent="0.5">
      <c r="B7" s="271" t="s">
        <v>348</v>
      </c>
      <c r="C7" s="272"/>
      <c r="D7" s="272"/>
      <c r="E7" s="272"/>
      <c r="F7" s="272"/>
      <c r="G7" s="272"/>
      <c r="H7" s="273"/>
    </row>
    <row r="8" spans="2:8" ht="29.45" customHeight="1" x14ac:dyDescent="0.25">
      <c r="B8" s="50" t="s">
        <v>7</v>
      </c>
      <c r="C8" s="274" t="s">
        <v>533</v>
      </c>
      <c r="D8" s="276" t="s">
        <v>600</v>
      </c>
      <c r="E8" s="51" t="s">
        <v>356</v>
      </c>
      <c r="F8" s="278" t="s">
        <v>823</v>
      </c>
      <c r="G8" s="51">
        <v>0</v>
      </c>
      <c r="H8" s="278"/>
    </row>
    <row r="9" spans="2:8" ht="29.45" customHeight="1" x14ac:dyDescent="0.25">
      <c r="B9" s="50" t="s">
        <v>8</v>
      </c>
      <c r="C9" s="274"/>
      <c r="D9" s="276"/>
      <c r="E9" s="52" t="s">
        <v>357</v>
      </c>
      <c r="F9" s="278"/>
      <c r="G9" s="52">
        <v>0</v>
      </c>
      <c r="H9" s="278"/>
    </row>
    <row r="10" spans="2:8" ht="29.45" customHeight="1" x14ac:dyDescent="0.25">
      <c r="B10" s="50" t="s">
        <v>9</v>
      </c>
      <c r="C10" s="274"/>
      <c r="D10" s="276"/>
      <c r="E10" s="53" t="s">
        <v>358</v>
      </c>
      <c r="F10" s="278"/>
      <c r="G10" s="53">
        <v>0</v>
      </c>
      <c r="H10" s="278"/>
    </row>
    <row r="11" spans="2:8" ht="29.45" customHeight="1" x14ac:dyDescent="0.25">
      <c r="B11" s="50" t="s">
        <v>10</v>
      </c>
      <c r="C11" s="274"/>
      <c r="D11" s="277"/>
      <c r="E11" s="54" t="s">
        <v>359</v>
      </c>
      <c r="F11" s="279"/>
      <c r="G11" s="54">
        <v>0</v>
      </c>
      <c r="H11" s="279"/>
    </row>
    <row r="12" spans="2:8" ht="28.5" x14ac:dyDescent="0.25">
      <c r="B12" s="50" t="s">
        <v>11</v>
      </c>
      <c r="C12" s="274"/>
      <c r="D12" s="55" t="s">
        <v>601</v>
      </c>
      <c r="E12" s="56" t="s">
        <v>12</v>
      </c>
      <c r="F12" s="57"/>
      <c r="G12" s="56">
        <v>0</v>
      </c>
      <c r="H12" s="57"/>
    </row>
    <row r="13" spans="2:8" ht="35.1" customHeight="1" x14ac:dyDescent="0.25">
      <c r="B13" s="50" t="s">
        <v>13</v>
      </c>
      <c r="C13" s="274"/>
      <c r="D13" s="280" t="s">
        <v>603</v>
      </c>
      <c r="E13" s="51" t="s">
        <v>356</v>
      </c>
      <c r="F13" s="281" t="s">
        <v>824</v>
      </c>
      <c r="G13" s="225">
        <v>0</v>
      </c>
      <c r="H13" s="281"/>
    </row>
    <row r="14" spans="2:8" ht="35.1" customHeight="1" x14ac:dyDescent="0.25">
      <c r="B14" s="50" t="s">
        <v>14</v>
      </c>
      <c r="C14" s="274"/>
      <c r="D14" s="276"/>
      <c r="E14" s="52" t="s">
        <v>357</v>
      </c>
      <c r="F14" s="278"/>
      <c r="G14" s="52">
        <v>0</v>
      </c>
      <c r="H14" s="278"/>
    </row>
    <row r="15" spans="2:8" ht="35.1" customHeight="1" x14ac:dyDescent="0.25">
      <c r="B15" s="50" t="s">
        <v>15</v>
      </c>
      <c r="C15" s="274"/>
      <c r="D15" s="276"/>
      <c r="E15" s="53" t="s">
        <v>358</v>
      </c>
      <c r="F15" s="278"/>
      <c r="G15" s="53">
        <v>0</v>
      </c>
      <c r="H15" s="278"/>
    </row>
    <row r="16" spans="2:8" ht="35.1" customHeight="1" x14ac:dyDescent="0.25">
      <c r="B16" s="50" t="s">
        <v>16</v>
      </c>
      <c r="C16" s="274"/>
      <c r="D16" s="277"/>
      <c r="E16" s="54" t="s">
        <v>359</v>
      </c>
      <c r="F16" s="279"/>
      <c r="G16" s="54">
        <v>0</v>
      </c>
      <c r="H16" s="279"/>
    </row>
    <row r="17" spans="2:8" ht="63.95" customHeight="1" x14ac:dyDescent="0.25">
      <c r="B17" s="50" t="s">
        <v>17</v>
      </c>
      <c r="C17" s="274"/>
      <c r="D17" s="55" t="s">
        <v>602</v>
      </c>
      <c r="E17" s="56" t="s">
        <v>12</v>
      </c>
      <c r="F17" s="57"/>
      <c r="G17" s="56">
        <v>0</v>
      </c>
      <c r="H17" s="57"/>
    </row>
    <row r="18" spans="2:8" ht="24" customHeight="1" x14ac:dyDescent="0.25">
      <c r="B18" s="50" t="s">
        <v>18</v>
      </c>
      <c r="C18" s="274"/>
      <c r="D18" s="276" t="s">
        <v>542</v>
      </c>
      <c r="E18" s="51" t="s">
        <v>356</v>
      </c>
      <c r="F18" s="278"/>
      <c r="G18" s="51">
        <v>0</v>
      </c>
      <c r="H18" s="278"/>
    </row>
    <row r="19" spans="2:8" ht="24" customHeight="1" x14ac:dyDescent="0.25">
      <c r="B19" s="50" t="s">
        <v>19</v>
      </c>
      <c r="C19" s="274"/>
      <c r="D19" s="276"/>
      <c r="E19" s="52" t="s">
        <v>357</v>
      </c>
      <c r="F19" s="278"/>
      <c r="G19" s="52">
        <v>0</v>
      </c>
      <c r="H19" s="278"/>
    </row>
    <row r="20" spans="2:8" ht="24" customHeight="1" x14ac:dyDescent="0.25">
      <c r="B20" s="50" t="s">
        <v>20</v>
      </c>
      <c r="C20" s="274"/>
      <c r="D20" s="276"/>
      <c r="E20" s="53" t="s">
        <v>358</v>
      </c>
      <c r="F20" s="278"/>
      <c r="G20" s="53">
        <v>0</v>
      </c>
      <c r="H20" s="278"/>
    </row>
    <row r="21" spans="2:8" ht="24" customHeight="1" x14ac:dyDescent="0.25">
      <c r="B21" s="50" t="s">
        <v>21</v>
      </c>
      <c r="C21" s="274"/>
      <c r="D21" s="277"/>
      <c r="E21" s="54" t="s">
        <v>359</v>
      </c>
      <c r="F21" s="279"/>
      <c r="G21" s="54">
        <v>0</v>
      </c>
      <c r="H21" s="279"/>
    </row>
    <row r="22" spans="2:8" ht="28.5" x14ac:dyDescent="0.25">
      <c r="B22" s="50" t="s">
        <v>22</v>
      </c>
      <c r="C22" s="274"/>
      <c r="D22" s="55" t="s">
        <v>543</v>
      </c>
      <c r="E22" s="56" t="s">
        <v>23</v>
      </c>
      <c r="F22" s="57"/>
      <c r="G22" s="56">
        <v>0</v>
      </c>
      <c r="H22" s="57"/>
    </row>
    <row r="23" spans="2:8" ht="26.1" customHeight="1" x14ac:dyDescent="0.25">
      <c r="B23" s="50" t="s">
        <v>24</v>
      </c>
      <c r="C23" s="274"/>
      <c r="D23" s="282" t="s">
        <v>604</v>
      </c>
      <c r="E23" s="51" t="s">
        <v>356</v>
      </c>
      <c r="F23" s="281"/>
      <c r="G23" s="225">
        <v>0</v>
      </c>
      <c r="H23" s="281"/>
    </row>
    <row r="24" spans="2:8" ht="26.1" customHeight="1" x14ac:dyDescent="0.25">
      <c r="B24" s="50" t="s">
        <v>25</v>
      </c>
      <c r="C24" s="274"/>
      <c r="D24" s="283"/>
      <c r="E24" s="52" t="s">
        <v>357</v>
      </c>
      <c r="F24" s="278"/>
      <c r="G24" s="52">
        <v>0</v>
      </c>
      <c r="H24" s="278"/>
    </row>
    <row r="25" spans="2:8" ht="26.1" customHeight="1" x14ac:dyDescent="0.25">
      <c r="B25" s="50" t="s">
        <v>26</v>
      </c>
      <c r="C25" s="274"/>
      <c r="D25" s="283"/>
      <c r="E25" s="53" t="s">
        <v>358</v>
      </c>
      <c r="F25" s="278"/>
      <c r="G25" s="53">
        <v>0</v>
      </c>
      <c r="H25" s="278"/>
    </row>
    <row r="26" spans="2:8" ht="30" customHeight="1" x14ac:dyDescent="0.25">
      <c r="B26" s="50" t="s">
        <v>27</v>
      </c>
      <c r="C26" s="274"/>
      <c r="D26" s="284"/>
      <c r="E26" s="54" t="s">
        <v>359</v>
      </c>
      <c r="F26" s="279"/>
      <c r="G26" s="54">
        <v>0</v>
      </c>
      <c r="H26" s="279"/>
    </row>
    <row r="27" spans="2:8" ht="72.599999999999994" customHeight="1" x14ac:dyDescent="0.25">
      <c r="B27" s="50" t="s">
        <v>28</v>
      </c>
      <c r="C27" s="274"/>
      <c r="D27" s="55" t="s">
        <v>605</v>
      </c>
      <c r="E27" s="56" t="s">
        <v>23</v>
      </c>
      <c r="F27" s="57"/>
      <c r="G27" s="56">
        <v>0</v>
      </c>
      <c r="H27" s="57"/>
    </row>
    <row r="28" spans="2:8" ht="128.25" x14ac:dyDescent="0.25">
      <c r="B28" s="50" t="s">
        <v>29</v>
      </c>
      <c r="C28" s="274"/>
      <c r="D28" s="58" t="s">
        <v>624</v>
      </c>
      <c r="E28" s="59" t="s">
        <v>356</v>
      </c>
      <c r="F28" s="88" t="s">
        <v>625</v>
      </c>
      <c r="G28" s="226">
        <v>0</v>
      </c>
      <c r="H28" s="60"/>
    </row>
    <row r="29" spans="2:8" ht="42.75" x14ac:dyDescent="0.25">
      <c r="B29" s="50" t="s">
        <v>30</v>
      </c>
      <c r="C29" s="274"/>
      <c r="D29" s="55" t="s">
        <v>541</v>
      </c>
      <c r="E29" s="56" t="s">
        <v>12</v>
      </c>
      <c r="F29" s="57"/>
      <c r="G29" s="56">
        <v>0</v>
      </c>
      <c r="H29" s="57"/>
    </row>
    <row r="30" spans="2:8" ht="156.75" x14ac:dyDescent="0.25">
      <c r="B30" s="50" t="s">
        <v>31</v>
      </c>
      <c r="C30" s="274"/>
      <c r="D30" s="58" t="s">
        <v>622</v>
      </c>
      <c r="E30" s="61" t="s">
        <v>356</v>
      </c>
      <c r="F30" s="88" t="s">
        <v>627</v>
      </c>
      <c r="G30" s="226">
        <v>0</v>
      </c>
      <c r="H30" s="60"/>
    </row>
    <row r="31" spans="2:8" ht="42.75" x14ac:dyDescent="0.25">
      <c r="B31" s="50" t="s">
        <v>32</v>
      </c>
      <c r="C31" s="274"/>
      <c r="D31" s="55" t="s">
        <v>562</v>
      </c>
      <c r="E31" s="56" t="s">
        <v>12</v>
      </c>
      <c r="F31" s="57"/>
      <c r="G31" s="56">
        <v>0</v>
      </c>
      <c r="H31" s="57"/>
    </row>
    <row r="32" spans="2:8" ht="42.75" x14ac:dyDescent="0.25">
      <c r="B32" s="50" t="s">
        <v>33</v>
      </c>
      <c r="C32" s="274"/>
      <c r="D32" s="58" t="s">
        <v>623</v>
      </c>
      <c r="E32" s="61" t="s">
        <v>356</v>
      </c>
      <c r="F32" s="88"/>
      <c r="G32" s="226">
        <v>0</v>
      </c>
      <c r="H32" s="60"/>
    </row>
    <row r="33" spans="2:8" ht="42.75" x14ac:dyDescent="0.25">
      <c r="B33" s="50" t="s">
        <v>34</v>
      </c>
      <c r="C33" s="274"/>
      <c r="D33" s="55" t="s">
        <v>825</v>
      </c>
      <c r="E33" s="56" t="s">
        <v>12</v>
      </c>
      <c r="F33" s="57"/>
      <c r="G33" s="56">
        <v>0</v>
      </c>
      <c r="H33" s="57"/>
    </row>
    <row r="34" spans="2:8" ht="99.75" x14ac:dyDescent="0.25">
      <c r="B34" s="50" t="s">
        <v>35</v>
      </c>
      <c r="C34" s="274"/>
      <c r="D34" s="58" t="s">
        <v>628</v>
      </c>
      <c r="E34" s="61" t="s">
        <v>12</v>
      </c>
      <c r="F34" s="60" t="s">
        <v>629</v>
      </c>
      <c r="G34" s="61">
        <v>0</v>
      </c>
      <c r="H34" s="60"/>
    </row>
    <row r="35" spans="2:8" ht="42.75" x14ac:dyDescent="0.25">
      <c r="B35" s="50" t="s">
        <v>36</v>
      </c>
      <c r="C35" s="274"/>
      <c r="D35" s="55" t="s">
        <v>563</v>
      </c>
      <c r="E35" s="56" t="s">
        <v>12</v>
      </c>
      <c r="F35" s="57" t="s">
        <v>826</v>
      </c>
      <c r="G35" s="56">
        <v>0</v>
      </c>
      <c r="H35" s="57"/>
    </row>
    <row r="36" spans="2:8" ht="38.1" customHeight="1" thickBot="1" x14ac:dyDescent="0.3">
      <c r="B36" s="50" t="s">
        <v>37</v>
      </c>
      <c r="C36" s="275"/>
      <c r="D36" s="62" t="s">
        <v>544</v>
      </c>
      <c r="E36" s="63" t="s">
        <v>12</v>
      </c>
      <c r="F36" s="64" t="s">
        <v>606</v>
      </c>
      <c r="G36" s="63">
        <v>0</v>
      </c>
      <c r="H36" s="64"/>
    </row>
    <row r="37" spans="2:8" ht="57.75" thickTop="1" x14ac:dyDescent="0.25">
      <c r="B37" s="50" t="s">
        <v>38</v>
      </c>
      <c r="C37" s="287" t="s">
        <v>360</v>
      </c>
      <c r="D37" s="65" t="s">
        <v>546</v>
      </c>
      <c r="E37" s="56" t="s">
        <v>40</v>
      </c>
      <c r="F37" s="57" t="s">
        <v>794</v>
      </c>
      <c r="G37" s="227">
        <v>69.95</v>
      </c>
      <c r="H37" s="57"/>
    </row>
    <row r="38" spans="2:8" ht="57" x14ac:dyDescent="0.25">
      <c r="B38" s="50" t="s">
        <v>39</v>
      </c>
      <c r="C38" s="274"/>
      <c r="D38" s="66" t="s">
        <v>545</v>
      </c>
      <c r="E38" s="61" t="s">
        <v>40</v>
      </c>
      <c r="F38" s="60" t="s">
        <v>795</v>
      </c>
      <c r="G38" s="228">
        <v>570.4</v>
      </c>
      <c r="H38" s="60"/>
    </row>
    <row r="39" spans="2:8" ht="71.25" x14ac:dyDescent="0.25">
      <c r="B39" s="50" t="s">
        <v>41</v>
      </c>
      <c r="C39" s="274"/>
      <c r="D39" s="65" t="s">
        <v>547</v>
      </c>
      <c r="E39" s="56" t="s">
        <v>40</v>
      </c>
      <c r="F39" s="57" t="s">
        <v>796</v>
      </c>
      <c r="G39" s="227">
        <v>0</v>
      </c>
      <c r="H39" s="57"/>
    </row>
    <row r="40" spans="2:8" ht="42.75" x14ac:dyDescent="0.25">
      <c r="B40" s="50" t="s">
        <v>42</v>
      </c>
      <c r="C40" s="274"/>
      <c r="D40" s="66" t="s">
        <v>798</v>
      </c>
      <c r="E40" s="61" t="s">
        <v>40</v>
      </c>
      <c r="F40" s="60" t="s">
        <v>797</v>
      </c>
      <c r="G40" s="228">
        <v>636.35</v>
      </c>
      <c r="H40" s="60"/>
    </row>
    <row r="41" spans="2:8" ht="57" x14ac:dyDescent="0.25">
      <c r="B41" s="50" t="s">
        <v>43</v>
      </c>
      <c r="C41" s="274"/>
      <c r="D41" s="65" t="s">
        <v>564</v>
      </c>
      <c r="E41" s="56" t="s">
        <v>40</v>
      </c>
      <c r="F41" s="57" t="s">
        <v>799</v>
      </c>
      <c r="G41" s="227">
        <v>0</v>
      </c>
      <c r="H41" s="57"/>
    </row>
    <row r="42" spans="2:8" ht="57" x14ac:dyDescent="0.25">
      <c r="B42" s="50" t="s">
        <v>44</v>
      </c>
      <c r="C42" s="274"/>
      <c r="D42" s="66" t="s">
        <v>384</v>
      </c>
      <c r="E42" s="61" t="s">
        <v>45</v>
      </c>
      <c r="F42" s="67" t="s">
        <v>827</v>
      </c>
      <c r="G42" s="228">
        <v>19.579999999999998</v>
      </c>
      <c r="H42" s="67"/>
    </row>
    <row r="43" spans="2:8" ht="71.25" x14ac:dyDescent="0.25">
      <c r="B43" s="50" t="s">
        <v>46</v>
      </c>
      <c r="C43" s="274"/>
      <c r="D43" s="65" t="s">
        <v>385</v>
      </c>
      <c r="E43" s="56" t="s">
        <v>45</v>
      </c>
      <c r="F43" s="57" t="s">
        <v>828</v>
      </c>
      <c r="G43" s="227">
        <v>0</v>
      </c>
      <c r="H43" s="57"/>
    </row>
    <row r="44" spans="2:8" ht="71.25" x14ac:dyDescent="0.25">
      <c r="B44" s="50" t="s">
        <v>47</v>
      </c>
      <c r="C44" s="274"/>
      <c r="D44" s="66" t="s">
        <v>829</v>
      </c>
      <c r="E44" s="61" t="s">
        <v>12</v>
      </c>
      <c r="F44" s="67" t="s">
        <v>804</v>
      </c>
      <c r="G44" s="228">
        <v>0</v>
      </c>
      <c r="H44" s="67"/>
    </row>
    <row r="45" spans="2:8" ht="42.75" x14ac:dyDescent="0.25">
      <c r="B45" s="50" t="s">
        <v>48</v>
      </c>
      <c r="C45" s="274"/>
      <c r="D45" s="65" t="s">
        <v>800</v>
      </c>
      <c r="E45" s="56" t="s">
        <v>12</v>
      </c>
      <c r="F45" s="57" t="s">
        <v>802</v>
      </c>
      <c r="G45" s="227">
        <v>0</v>
      </c>
      <c r="H45" s="57"/>
    </row>
    <row r="46" spans="2:8" ht="57.75" thickBot="1" x14ac:dyDescent="0.3">
      <c r="B46" s="50" t="s">
        <v>49</v>
      </c>
      <c r="C46" s="275"/>
      <c r="D46" s="68" t="s">
        <v>801</v>
      </c>
      <c r="E46" s="63" t="s">
        <v>12</v>
      </c>
      <c r="F46" s="64" t="s">
        <v>803</v>
      </c>
      <c r="G46" s="229">
        <v>0</v>
      </c>
      <c r="H46" s="64"/>
    </row>
    <row r="47" spans="2:8" s="46" customFormat="1" ht="57.75" thickTop="1" x14ac:dyDescent="0.25">
      <c r="B47" s="50" t="s">
        <v>50</v>
      </c>
      <c r="C47" s="287" t="s">
        <v>786</v>
      </c>
      <c r="D47" s="65" t="s">
        <v>386</v>
      </c>
      <c r="E47" s="56" t="s">
        <v>787</v>
      </c>
      <c r="F47" s="57" t="s">
        <v>790</v>
      </c>
      <c r="G47" s="56">
        <v>1036602</v>
      </c>
      <c r="H47" s="57"/>
    </row>
    <row r="48" spans="2:8" s="46" customFormat="1" ht="114" x14ac:dyDescent="0.25">
      <c r="B48" s="50" t="s">
        <v>51</v>
      </c>
      <c r="C48" s="274"/>
      <c r="D48" s="66" t="s">
        <v>387</v>
      </c>
      <c r="E48" s="61" t="s">
        <v>12</v>
      </c>
      <c r="F48" s="60" t="s">
        <v>830</v>
      </c>
      <c r="G48" s="61">
        <v>0</v>
      </c>
      <c r="H48" s="60"/>
    </row>
    <row r="49" spans="2:8" s="46" customFormat="1" ht="57" x14ac:dyDescent="0.25">
      <c r="B49" s="50" t="s">
        <v>52</v>
      </c>
      <c r="C49" s="274"/>
      <c r="D49" s="65" t="s">
        <v>788</v>
      </c>
      <c r="E49" s="56" t="s">
        <v>53</v>
      </c>
      <c r="F49" s="57" t="s">
        <v>831</v>
      </c>
      <c r="G49" s="56">
        <v>3160.4</v>
      </c>
      <c r="H49" s="57"/>
    </row>
    <row r="50" spans="2:8" s="46" customFormat="1" ht="86.25" thickBot="1" x14ac:dyDescent="0.3">
      <c r="B50" s="50" t="s">
        <v>54</v>
      </c>
      <c r="C50" s="275"/>
      <c r="D50" s="68" t="s">
        <v>548</v>
      </c>
      <c r="E50" s="63" t="s">
        <v>12</v>
      </c>
      <c r="F50" s="64" t="s">
        <v>789</v>
      </c>
      <c r="G50" s="230">
        <v>-0.18</v>
      </c>
      <c r="H50" s="64"/>
    </row>
    <row r="51" spans="2:8" s="46" customFormat="1" ht="43.5" thickTop="1" x14ac:dyDescent="0.25">
      <c r="B51" s="50" t="s">
        <v>55</v>
      </c>
      <c r="C51" s="287" t="s">
        <v>361</v>
      </c>
      <c r="D51" s="65" t="s">
        <v>549</v>
      </c>
      <c r="E51" s="56" t="s">
        <v>785</v>
      </c>
      <c r="F51" s="57" t="s">
        <v>832</v>
      </c>
      <c r="G51" s="56">
        <v>3406.86</v>
      </c>
      <c r="H51" s="57"/>
    </row>
    <row r="52" spans="2:8" s="46" customFormat="1" ht="85.5" x14ac:dyDescent="0.25">
      <c r="B52" s="50" t="s">
        <v>56</v>
      </c>
      <c r="C52" s="274"/>
      <c r="D52" s="66" t="s">
        <v>565</v>
      </c>
      <c r="E52" s="61" t="s">
        <v>57</v>
      </c>
      <c r="F52" s="60" t="s">
        <v>833</v>
      </c>
      <c r="G52" s="61">
        <v>10.39</v>
      </c>
      <c r="H52" s="60"/>
    </row>
    <row r="53" spans="2:8" s="46" customFormat="1" ht="72" thickBot="1" x14ac:dyDescent="0.3">
      <c r="B53" s="50" t="s">
        <v>58</v>
      </c>
      <c r="C53" s="275"/>
      <c r="D53" s="69" t="s">
        <v>551</v>
      </c>
      <c r="E53" s="70" t="s">
        <v>12</v>
      </c>
      <c r="F53" s="71" t="s">
        <v>834</v>
      </c>
      <c r="G53" s="70">
        <v>0</v>
      </c>
      <c r="H53" s="71"/>
    </row>
    <row r="54" spans="2:8" s="46" customFormat="1" ht="43.5" thickTop="1" x14ac:dyDescent="0.25">
      <c r="B54" s="50" t="s">
        <v>59</v>
      </c>
      <c r="C54" s="274" t="s">
        <v>362</v>
      </c>
      <c r="D54" s="66" t="s">
        <v>461</v>
      </c>
      <c r="E54" s="61" t="s">
        <v>783</v>
      </c>
      <c r="F54" s="60" t="s">
        <v>791</v>
      </c>
      <c r="G54" s="61">
        <v>1730</v>
      </c>
      <c r="H54" s="60"/>
    </row>
    <row r="55" spans="2:8" s="46" customFormat="1" ht="85.5" x14ac:dyDescent="0.25">
      <c r="B55" s="50" t="s">
        <v>60</v>
      </c>
      <c r="C55" s="274"/>
      <c r="D55" s="72" t="s">
        <v>607</v>
      </c>
      <c r="E55" s="73" t="s">
        <v>61</v>
      </c>
      <c r="F55" s="74" t="s">
        <v>835</v>
      </c>
      <c r="G55" s="73">
        <v>5.27</v>
      </c>
      <c r="H55" s="74"/>
    </row>
    <row r="56" spans="2:8" s="46" customFormat="1" ht="71.25" x14ac:dyDescent="0.25">
      <c r="B56" s="50" t="s">
        <v>62</v>
      </c>
      <c r="C56" s="274"/>
      <c r="D56" s="66" t="s">
        <v>550</v>
      </c>
      <c r="E56" s="61" t="s">
        <v>12</v>
      </c>
      <c r="F56" s="60" t="s">
        <v>836</v>
      </c>
      <c r="G56" s="61">
        <v>100</v>
      </c>
      <c r="H56" s="60"/>
    </row>
    <row r="57" spans="2:8" s="46" customFormat="1" ht="28.5" x14ac:dyDescent="0.25">
      <c r="B57" s="50" t="s">
        <v>63</v>
      </c>
      <c r="C57" s="274"/>
      <c r="D57" s="72" t="s">
        <v>494</v>
      </c>
      <c r="E57" s="73" t="s">
        <v>784</v>
      </c>
      <c r="F57" s="74" t="s">
        <v>792</v>
      </c>
      <c r="G57" s="73">
        <v>3517.67</v>
      </c>
      <c r="H57" s="74"/>
    </row>
    <row r="58" spans="2:8" s="46" customFormat="1" ht="85.5" x14ac:dyDescent="0.25">
      <c r="B58" s="50" t="s">
        <v>64</v>
      </c>
      <c r="C58" s="274"/>
      <c r="D58" s="66" t="s">
        <v>495</v>
      </c>
      <c r="E58" s="61" t="s">
        <v>61</v>
      </c>
      <c r="F58" s="60" t="s">
        <v>837</v>
      </c>
      <c r="G58" s="61">
        <v>10.72</v>
      </c>
      <c r="H58" s="60"/>
    </row>
    <row r="59" spans="2:8" s="46" customFormat="1" ht="60.75" customHeight="1" x14ac:dyDescent="0.25">
      <c r="B59" s="50" t="s">
        <v>65</v>
      </c>
      <c r="C59" s="274"/>
      <c r="D59" s="72" t="s">
        <v>552</v>
      </c>
      <c r="E59" s="73" t="s">
        <v>363</v>
      </c>
      <c r="F59" s="74" t="s">
        <v>838</v>
      </c>
      <c r="G59" s="73" t="s">
        <v>933</v>
      </c>
      <c r="H59" s="74"/>
    </row>
    <row r="60" spans="2:8" s="46" customFormat="1" ht="42.75" x14ac:dyDescent="0.25">
      <c r="B60" s="50" t="s">
        <v>67</v>
      </c>
      <c r="C60" s="274"/>
      <c r="D60" s="66" t="s">
        <v>608</v>
      </c>
      <c r="E60" s="61" t="s">
        <v>784</v>
      </c>
      <c r="F60" s="60" t="s">
        <v>793</v>
      </c>
      <c r="G60" s="61">
        <v>0</v>
      </c>
      <c r="H60" s="60"/>
    </row>
    <row r="61" spans="2:8" s="46" customFormat="1" ht="42.75" x14ac:dyDescent="0.25">
      <c r="B61" s="50" t="s">
        <v>68</v>
      </c>
      <c r="C61" s="274"/>
      <c r="D61" s="72" t="s">
        <v>609</v>
      </c>
      <c r="E61" s="73" t="s">
        <v>61</v>
      </c>
      <c r="F61" s="74" t="s">
        <v>610</v>
      </c>
      <c r="G61" s="73">
        <v>0</v>
      </c>
      <c r="H61" s="74"/>
    </row>
    <row r="62" spans="2:8" s="46" customFormat="1" ht="86.25" thickBot="1" x14ac:dyDescent="0.3">
      <c r="B62" s="50" t="s">
        <v>69</v>
      </c>
      <c r="C62" s="274"/>
      <c r="D62" s="75" t="s">
        <v>566</v>
      </c>
      <c r="E62" s="63" t="s">
        <v>363</v>
      </c>
      <c r="F62" s="64" t="s">
        <v>839</v>
      </c>
      <c r="G62" s="63" t="s">
        <v>933</v>
      </c>
      <c r="H62" s="64"/>
    </row>
    <row r="63" spans="2:8" ht="72" thickTop="1" x14ac:dyDescent="0.25">
      <c r="B63" s="50" t="s">
        <v>70</v>
      </c>
      <c r="C63" s="287" t="s">
        <v>611</v>
      </c>
      <c r="D63" s="72" t="s">
        <v>805</v>
      </c>
      <c r="E63" s="73" t="s">
        <v>363</v>
      </c>
      <c r="F63" s="74" t="s">
        <v>840</v>
      </c>
      <c r="G63" s="73" t="s">
        <v>934</v>
      </c>
      <c r="H63" s="74"/>
    </row>
    <row r="64" spans="2:8" ht="28.5" x14ac:dyDescent="0.25">
      <c r="B64" s="50" t="s">
        <v>71</v>
      </c>
      <c r="C64" s="274"/>
      <c r="D64" s="66" t="s">
        <v>553</v>
      </c>
      <c r="E64" s="61" t="s">
        <v>363</v>
      </c>
      <c r="F64" s="60" t="s">
        <v>841</v>
      </c>
      <c r="G64" s="61" t="s">
        <v>933</v>
      </c>
      <c r="H64" s="60"/>
    </row>
    <row r="65" spans="2:8" ht="71.25" x14ac:dyDescent="0.25">
      <c r="B65" s="50" t="s">
        <v>72</v>
      </c>
      <c r="C65" s="274"/>
      <c r="D65" s="72" t="s">
        <v>911</v>
      </c>
      <c r="E65" s="73" t="s">
        <v>363</v>
      </c>
      <c r="F65" s="74" t="s">
        <v>914</v>
      </c>
      <c r="G65" s="73" t="s">
        <v>934</v>
      </c>
      <c r="H65" s="74"/>
    </row>
    <row r="66" spans="2:8" ht="42.75" x14ac:dyDescent="0.25">
      <c r="B66" s="50" t="s">
        <v>73</v>
      </c>
      <c r="C66" s="274"/>
      <c r="D66" s="189" t="s">
        <v>806</v>
      </c>
      <c r="E66" s="61" t="s">
        <v>363</v>
      </c>
      <c r="F66" s="60" t="s">
        <v>842</v>
      </c>
      <c r="G66" s="61" t="s">
        <v>934</v>
      </c>
      <c r="H66" s="60"/>
    </row>
    <row r="67" spans="2:8" ht="28.5" x14ac:dyDescent="0.25">
      <c r="B67" s="50" t="s">
        <v>74</v>
      </c>
      <c r="C67" s="274"/>
      <c r="D67" s="72" t="s">
        <v>554</v>
      </c>
      <c r="E67" s="73" t="s">
        <v>363</v>
      </c>
      <c r="F67" s="74" t="s">
        <v>843</v>
      </c>
      <c r="G67" s="73" t="s">
        <v>934</v>
      </c>
      <c r="H67" s="74"/>
    </row>
    <row r="68" spans="2:8" ht="28.5" x14ac:dyDescent="0.25">
      <c r="B68" s="50" t="s">
        <v>75</v>
      </c>
      <c r="C68" s="274"/>
      <c r="D68" s="189" t="s">
        <v>807</v>
      </c>
      <c r="E68" s="61" t="s">
        <v>363</v>
      </c>
      <c r="F68" s="60" t="s">
        <v>910</v>
      </c>
      <c r="G68" s="61" t="s">
        <v>934</v>
      </c>
      <c r="H68" s="60"/>
    </row>
    <row r="69" spans="2:8" ht="42.75" x14ac:dyDescent="0.25">
      <c r="B69" s="50" t="s">
        <v>76</v>
      </c>
      <c r="C69" s="274"/>
      <c r="D69" s="72" t="s">
        <v>808</v>
      </c>
      <c r="E69" s="73" t="s">
        <v>363</v>
      </c>
      <c r="F69" s="74" t="s">
        <v>913</v>
      </c>
      <c r="G69" s="73" t="s">
        <v>934</v>
      </c>
      <c r="H69" s="205"/>
    </row>
    <row r="70" spans="2:8" ht="42.75" x14ac:dyDescent="0.25">
      <c r="B70" s="50" t="s">
        <v>77</v>
      </c>
      <c r="C70" s="274"/>
      <c r="D70" s="189" t="s">
        <v>809</v>
      </c>
      <c r="E70" s="61" t="s">
        <v>363</v>
      </c>
      <c r="F70" s="60" t="s">
        <v>844</v>
      </c>
      <c r="G70" s="61" t="s">
        <v>934</v>
      </c>
      <c r="H70" s="205"/>
    </row>
    <row r="71" spans="2:8" ht="42.75" x14ac:dyDescent="0.25">
      <c r="B71" s="50" t="s">
        <v>78</v>
      </c>
      <c r="C71" s="274"/>
      <c r="D71" s="72" t="s">
        <v>555</v>
      </c>
      <c r="E71" s="73" t="s">
        <v>363</v>
      </c>
      <c r="F71" s="74" t="s">
        <v>845</v>
      </c>
      <c r="G71" s="73" t="s">
        <v>934</v>
      </c>
      <c r="H71" s="205"/>
    </row>
    <row r="72" spans="2:8" ht="29.25" thickBot="1" x14ac:dyDescent="0.3">
      <c r="B72" s="50" t="s">
        <v>912</v>
      </c>
      <c r="C72" s="288"/>
      <c r="D72" s="196" t="s">
        <v>810</v>
      </c>
      <c r="E72" s="197" t="s">
        <v>363</v>
      </c>
      <c r="F72" s="198" t="s">
        <v>846</v>
      </c>
      <c r="G72" s="197" t="s">
        <v>934</v>
      </c>
      <c r="H72" s="205"/>
    </row>
    <row r="73" spans="2:8" s="46" customFormat="1" x14ac:dyDescent="0.25">
      <c r="B73" s="76"/>
      <c r="C73" s="77"/>
      <c r="D73" s="78"/>
      <c r="E73" s="79"/>
      <c r="F73" s="80"/>
      <c r="G73" s="79"/>
      <c r="H73" s="81"/>
    </row>
    <row r="74" spans="2:8" ht="26.25" x14ac:dyDescent="0.25">
      <c r="B74" s="289" t="s">
        <v>351</v>
      </c>
      <c r="C74" s="290"/>
      <c r="D74" s="290"/>
      <c r="E74" s="290"/>
      <c r="F74" s="290"/>
      <c r="G74" s="290"/>
      <c r="H74" s="291"/>
    </row>
    <row r="75" spans="2:8" ht="28.5" customHeight="1" x14ac:dyDescent="0.25">
      <c r="B75" s="50" t="s">
        <v>79</v>
      </c>
      <c r="C75" s="300" t="s">
        <v>620</v>
      </c>
      <c r="D75" s="276" t="s">
        <v>556</v>
      </c>
      <c r="E75" s="51" t="s">
        <v>356</v>
      </c>
      <c r="F75" s="278" t="s">
        <v>847</v>
      </c>
      <c r="G75" s="51" t="s">
        <v>66</v>
      </c>
      <c r="H75" s="278"/>
    </row>
    <row r="76" spans="2:8" ht="28.5" customHeight="1" x14ac:dyDescent="0.25">
      <c r="B76" s="50" t="s">
        <v>80</v>
      </c>
      <c r="C76" s="300"/>
      <c r="D76" s="276"/>
      <c r="E76" s="52" t="s">
        <v>357</v>
      </c>
      <c r="F76" s="278"/>
      <c r="G76" s="52" t="s">
        <v>66</v>
      </c>
      <c r="H76" s="278"/>
    </row>
    <row r="77" spans="2:8" ht="28.5" customHeight="1" x14ac:dyDescent="0.25">
      <c r="B77" s="50" t="s">
        <v>81</v>
      </c>
      <c r="C77" s="300"/>
      <c r="D77" s="276"/>
      <c r="E77" s="53" t="s">
        <v>358</v>
      </c>
      <c r="F77" s="278"/>
      <c r="G77" s="53" t="s">
        <v>66</v>
      </c>
      <c r="H77" s="278"/>
    </row>
    <row r="78" spans="2:8" ht="28.5" customHeight="1" x14ac:dyDescent="0.25">
      <c r="B78" s="50" t="s">
        <v>82</v>
      </c>
      <c r="C78" s="300"/>
      <c r="D78" s="277"/>
      <c r="E78" s="54" t="s">
        <v>359</v>
      </c>
      <c r="F78" s="279"/>
      <c r="G78" s="54" t="s">
        <v>66</v>
      </c>
      <c r="H78" s="279"/>
    </row>
    <row r="79" spans="2:8" ht="68.099999999999994" customHeight="1" x14ac:dyDescent="0.25">
      <c r="B79" s="50" t="s">
        <v>83</v>
      </c>
      <c r="C79" s="300"/>
      <c r="D79" s="82" t="s">
        <v>557</v>
      </c>
      <c r="E79" s="83" t="s">
        <v>12</v>
      </c>
      <c r="F79" s="84"/>
      <c r="G79" s="83" t="s">
        <v>66</v>
      </c>
      <c r="H79" s="84"/>
    </row>
    <row r="80" spans="2:8" ht="35.450000000000003" customHeight="1" x14ac:dyDescent="0.25">
      <c r="B80" s="50" t="s">
        <v>84</v>
      </c>
      <c r="C80" s="300"/>
      <c r="D80" s="280" t="s">
        <v>612</v>
      </c>
      <c r="E80" s="51" t="s">
        <v>356</v>
      </c>
      <c r="F80" s="281" t="s">
        <v>848</v>
      </c>
      <c r="G80" s="225" t="s">
        <v>66</v>
      </c>
      <c r="H80" s="281"/>
    </row>
    <row r="81" spans="2:8" ht="35.450000000000003" customHeight="1" x14ac:dyDescent="0.25">
      <c r="B81" s="50" t="s">
        <v>85</v>
      </c>
      <c r="C81" s="300"/>
      <c r="D81" s="276"/>
      <c r="E81" s="52" t="s">
        <v>357</v>
      </c>
      <c r="F81" s="278"/>
      <c r="G81" s="52" t="s">
        <v>66</v>
      </c>
      <c r="H81" s="278"/>
    </row>
    <row r="82" spans="2:8" ht="35.450000000000003" customHeight="1" x14ac:dyDescent="0.25">
      <c r="B82" s="50" t="s">
        <v>86</v>
      </c>
      <c r="C82" s="300"/>
      <c r="D82" s="276"/>
      <c r="E82" s="53" t="s">
        <v>358</v>
      </c>
      <c r="F82" s="278"/>
      <c r="G82" s="53" t="s">
        <v>66</v>
      </c>
      <c r="H82" s="278"/>
    </row>
    <row r="83" spans="2:8" ht="35.450000000000003" customHeight="1" x14ac:dyDescent="0.25">
      <c r="B83" s="50" t="s">
        <v>87</v>
      </c>
      <c r="C83" s="300"/>
      <c r="D83" s="277"/>
      <c r="E83" s="54" t="s">
        <v>359</v>
      </c>
      <c r="F83" s="279"/>
      <c r="G83" s="54" t="s">
        <v>66</v>
      </c>
      <c r="H83" s="279"/>
    </row>
    <row r="84" spans="2:8" ht="63.95" customHeight="1" x14ac:dyDescent="0.25">
      <c r="B84" s="50" t="s">
        <v>88</v>
      </c>
      <c r="C84" s="300"/>
      <c r="D84" s="82" t="s">
        <v>613</v>
      </c>
      <c r="E84" s="83" t="s">
        <v>12</v>
      </c>
      <c r="F84" s="84"/>
      <c r="G84" s="83" t="s">
        <v>66</v>
      </c>
      <c r="H84" s="84"/>
    </row>
    <row r="85" spans="2:8" ht="32.1" customHeight="1" x14ac:dyDescent="0.25">
      <c r="B85" s="50" t="s">
        <v>89</v>
      </c>
      <c r="C85" s="300"/>
      <c r="D85" s="276" t="s">
        <v>558</v>
      </c>
      <c r="E85" s="51" t="s">
        <v>356</v>
      </c>
      <c r="F85" s="278" t="s">
        <v>849</v>
      </c>
      <c r="G85" s="51" t="s">
        <v>66</v>
      </c>
      <c r="H85" s="278"/>
    </row>
    <row r="86" spans="2:8" ht="32.1" customHeight="1" x14ac:dyDescent="0.25">
      <c r="B86" s="50" t="s">
        <v>90</v>
      </c>
      <c r="C86" s="300"/>
      <c r="D86" s="276"/>
      <c r="E86" s="52" t="s">
        <v>357</v>
      </c>
      <c r="F86" s="278"/>
      <c r="G86" s="52" t="s">
        <v>66</v>
      </c>
      <c r="H86" s="278"/>
    </row>
    <row r="87" spans="2:8" ht="32.1" customHeight="1" x14ac:dyDescent="0.25">
      <c r="B87" s="50" t="s">
        <v>91</v>
      </c>
      <c r="C87" s="300"/>
      <c r="D87" s="276"/>
      <c r="E87" s="53" t="s">
        <v>358</v>
      </c>
      <c r="F87" s="278"/>
      <c r="G87" s="53" t="s">
        <v>66</v>
      </c>
      <c r="H87" s="278"/>
    </row>
    <row r="88" spans="2:8" ht="32.1" customHeight="1" x14ac:dyDescent="0.25">
      <c r="B88" s="50" t="s">
        <v>92</v>
      </c>
      <c r="C88" s="300"/>
      <c r="D88" s="277"/>
      <c r="E88" s="54" t="s">
        <v>359</v>
      </c>
      <c r="F88" s="279"/>
      <c r="G88" s="54" t="s">
        <v>66</v>
      </c>
      <c r="H88" s="279"/>
    </row>
    <row r="89" spans="2:8" ht="28.5" x14ac:dyDescent="0.25">
      <c r="B89" s="50" t="s">
        <v>93</v>
      </c>
      <c r="C89" s="300"/>
      <c r="D89" s="82" t="s">
        <v>559</v>
      </c>
      <c r="E89" s="83" t="s">
        <v>12</v>
      </c>
      <c r="F89" s="84"/>
      <c r="G89" s="83" t="s">
        <v>66</v>
      </c>
      <c r="H89" s="84"/>
    </row>
    <row r="90" spans="2:8" ht="34.5" customHeight="1" x14ac:dyDescent="0.25">
      <c r="B90" s="50" t="s">
        <v>94</v>
      </c>
      <c r="C90" s="300"/>
      <c r="D90" s="280" t="s">
        <v>614</v>
      </c>
      <c r="E90" s="51" t="s">
        <v>356</v>
      </c>
      <c r="F90" s="281" t="s">
        <v>850</v>
      </c>
      <c r="G90" s="225" t="s">
        <v>66</v>
      </c>
      <c r="H90" s="281"/>
    </row>
    <row r="91" spans="2:8" ht="34.5" customHeight="1" x14ac:dyDescent="0.25">
      <c r="B91" s="50" t="s">
        <v>95</v>
      </c>
      <c r="C91" s="300"/>
      <c r="D91" s="276"/>
      <c r="E91" s="52" t="s">
        <v>357</v>
      </c>
      <c r="F91" s="278"/>
      <c r="G91" s="52" t="s">
        <v>66</v>
      </c>
      <c r="H91" s="278"/>
    </row>
    <row r="92" spans="2:8" ht="34.5" customHeight="1" x14ac:dyDescent="0.25">
      <c r="B92" s="50" t="s">
        <v>96</v>
      </c>
      <c r="C92" s="300"/>
      <c r="D92" s="276"/>
      <c r="E92" s="53" t="s">
        <v>358</v>
      </c>
      <c r="F92" s="278"/>
      <c r="G92" s="53" t="s">
        <v>66</v>
      </c>
      <c r="H92" s="278"/>
    </row>
    <row r="93" spans="2:8" ht="34.5" customHeight="1" x14ac:dyDescent="0.25">
      <c r="B93" s="50" t="s">
        <v>97</v>
      </c>
      <c r="C93" s="300"/>
      <c r="D93" s="277"/>
      <c r="E93" s="54" t="s">
        <v>359</v>
      </c>
      <c r="F93" s="279"/>
      <c r="G93" s="54" t="s">
        <v>66</v>
      </c>
      <c r="H93" s="279"/>
    </row>
    <row r="94" spans="2:8" ht="63.95" customHeight="1" x14ac:dyDescent="0.25">
      <c r="B94" s="50" t="s">
        <v>98</v>
      </c>
      <c r="C94" s="300"/>
      <c r="D94" s="82" t="s">
        <v>619</v>
      </c>
      <c r="E94" s="83" t="s">
        <v>12</v>
      </c>
      <c r="F94" s="84"/>
      <c r="G94" s="83" t="s">
        <v>66</v>
      </c>
      <c r="H94" s="84"/>
    </row>
    <row r="95" spans="2:8" ht="21.6" customHeight="1" x14ac:dyDescent="0.25">
      <c r="B95" s="50" t="s">
        <v>99</v>
      </c>
      <c r="C95" s="300"/>
      <c r="D95" s="276" t="s">
        <v>560</v>
      </c>
      <c r="E95" s="51" t="s">
        <v>356</v>
      </c>
      <c r="F95" s="278" t="s">
        <v>621</v>
      </c>
      <c r="G95" s="51" t="s">
        <v>66</v>
      </c>
      <c r="H95" s="285"/>
    </row>
    <row r="96" spans="2:8" ht="21.6" customHeight="1" x14ac:dyDescent="0.25">
      <c r="B96" s="50" t="s">
        <v>100</v>
      </c>
      <c r="C96" s="300"/>
      <c r="D96" s="276"/>
      <c r="E96" s="52" t="s">
        <v>357</v>
      </c>
      <c r="F96" s="278"/>
      <c r="G96" s="52" t="s">
        <v>66</v>
      </c>
      <c r="H96" s="285"/>
    </row>
    <row r="97" spans="2:8" ht="21.6" customHeight="1" x14ac:dyDescent="0.25">
      <c r="B97" s="50" t="s">
        <v>101</v>
      </c>
      <c r="C97" s="300"/>
      <c r="D97" s="276"/>
      <c r="E97" s="53" t="s">
        <v>358</v>
      </c>
      <c r="F97" s="278"/>
      <c r="G97" s="53" t="s">
        <v>66</v>
      </c>
      <c r="H97" s="285"/>
    </row>
    <row r="98" spans="2:8" ht="21.6" customHeight="1" x14ac:dyDescent="0.25">
      <c r="B98" s="50" t="s">
        <v>102</v>
      </c>
      <c r="C98" s="300"/>
      <c r="D98" s="277"/>
      <c r="E98" s="54" t="s">
        <v>359</v>
      </c>
      <c r="F98" s="279"/>
      <c r="G98" s="54" t="s">
        <v>66</v>
      </c>
      <c r="H98" s="286"/>
    </row>
    <row r="99" spans="2:8" ht="42.75" x14ac:dyDescent="0.25">
      <c r="B99" s="50" t="s">
        <v>103</v>
      </c>
      <c r="C99" s="300"/>
      <c r="D99" s="82" t="s">
        <v>561</v>
      </c>
      <c r="E99" s="83" t="s">
        <v>12</v>
      </c>
      <c r="F99" s="84"/>
      <c r="G99" s="83">
        <v>0</v>
      </c>
      <c r="H99" s="217"/>
    </row>
    <row r="100" spans="2:8" x14ac:dyDescent="0.25">
      <c r="B100" s="50" t="s">
        <v>104</v>
      </c>
      <c r="C100" s="300"/>
      <c r="D100" s="276" t="s">
        <v>567</v>
      </c>
      <c r="E100" s="51" t="s">
        <v>356</v>
      </c>
      <c r="F100" s="281"/>
      <c r="G100" s="51" t="s">
        <v>66</v>
      </c>
      <c r="H100" s="281"/>
    </row>
    <row r="101" spans="2:8" x14ac:dyDescent="0.25">
      <c r="B101" s="50" t="s">
        <v>105</v>
      </c>
      <c r="C101" s="300"/>
      <c r="D101" s="276"/>
      <c r="E101" s="52" t="s">
        <v>357</v>
      </c>
      <c r="F101" s="278"/>
      <c r="G101" s="52" t="s">
        <v>66</v>
      </c>
      <c r="H101" s="278"/>
    </row>
    <row r="102" spans="2:8" x14ac:dyDescent="0.25">
      <c r="B102" s="50" t="s">
        <v>106</v>
      </c>
      <c r="C102" s="300"/>
      <c r="D102" s="276"/>
      <c r="E102" s="53" t="s">
        <v>358</v>
      </c>
      <c r="F102" s="278"/>
      <c r="G102" s="53" t="s">
        <v>66</v>
      </c>
      <c r="H102" s="278"/>
    </row>
    <row r="103" spans="2:8" x14ac:dyDescent="0.25">
      <c r="B103" s="50" t="s">
        <v>107</v>
      </c>
      <c r="C103" s="300"/>
      <c r="D103" s="277"/>
      <c r="E103" s="54" t="s">
        <v>359</v>
      </c>
      <c r="F103" s="279"/>
      <c r="G103" s="54" t="s">
        <v>66</v>
      </c>
      <c r="H103" s="279"/>
    </row>
    <row r="104" spans="2:8" ht="48" customHeight="1" x14ac:dyDescent="0.25">
      <c r="B104" s="50" t="s">
        <v>108</v>
      </c>
      <c r="C104" s="300"/>
      <c r="D104" s="82" t="s">
        <v>568</v>
      </c>
      <c r="E104" s="83" t="s">
        <v>23</v>
      </c>
      <c r="F104" s="84"/>
      <c r="G104" s="83" t="s">
        <v>66</v>
      </c>
      <c r="H104" s="84"/>
    </row>
    <row r="105" spans="2:8" x14ac:dyDescent="0.25">
      <c r="B105" s="50" t="s">
        <v>109</v>
      </c>
      <c r="C105" s="300"/>
      <c r="D105" s="282" t="s">
        <v>615</v>
      </c>
      <c r="E105" s="51" t="s">
        <v>356</v>
      </c>
      <c r="F105" s="281"/>
      <c r="G105" s="225" t="s">
        <v>66</v>
      </c>
      <c r="H105" s="281"/>
    </row>
    <row r="106" spans="2:8" x14ac:dyDescent="0.25">
      <c r="B106" s="50" t="s">
        <v>110</v>
      </c>
      <c r="C106" s="300"/>
      <c r="D106" s="283"/>
      <c r="E106" s="52" t="s">
        <v>357</v>
      </c>
      <c r="F106" s="278"/>
      <c r="G106" s="52" t="s">
        <v>66</v>
      </c>
      <c r="H106" s="278"/>
    </row>
    <row r="107" spans="2:8" x14ac:dyDescent="0.25">
      <c r="B107" s="50" t="s">
        <v>111</v>
      </c>
      <c r="C107" s="300"/>
      <c r="D107" s="283"/>
      <c r="E107" s="53" t="s">
        <v>358</v>
      </c>
      <c r="F107" s="278"/>
      <c r="G107" s="53" t="s">
        <v>66</v>
      </c>
      <c r="H107" s="278"/>
    </row>
    <row r="108" spans="2:8" x14ac:dyDescent="0.25">
      <c r="B108" s="50" t="s">
        <v>112</v>
      </c>
      <c r="C108" s="300"/>
      <c r="D108" s="284"/>
      <c r="E108" s="54" t="s">
        <v>359</v>
      </c>
      <c r="F108" s="279"/>
      <c r="G108" s="54" t="s">
        <v>66</v>
      </c>
      <c r="H108" s="279"/>
    </row>
    <row r="109" spans="2:8" ht="72.599999999999994" customHeight="1" x14ac:dyDescent="0.25">
      <c r="B109" s="50" t="s">
        <v>113</v>
      </c>
      <c r="C109" s="300"/>
      <c r="D109" s="82" t="s">
        <v>616</v>
      </c>
      <c r="E109" s="83" t="s">
        <v>23</v>
      </c>
      <c r="F109" s="84"/>
      <c r="G109" s="83" t="s">
        <v>66</v>
      </c>
      <c r="H109" s="84"/>
    </row>
    <row r="110" spans="2:8" x14ac:dyDescent="0.25">
      <c r="B110" s="50" t="s">
        <v>114</v>
      </c>
      <c r="C110" s="300"/>
      <c r="D110" s="276" t="s">
        <v>569</v>
      </c>
      <c r="E110" s="51" t="s">
        <v>356</v>
      </c>
      <c r="F110" s="281"/>
      <c r="G110" s="51" t="s">
        <v>66</v>
      </c>
      <c r="H110" s="281"/>
    </row>
    <row r="111" spans="2:8" x14ac:dyDescent="0.25">
      <c r="B111" s="50" t="s">
        <v>115</v>
      </c>
      <c r="C111" s="300"/>
      <c r="D111" s="276"/>
      <c r="E111" s="52" t="s">
        <v>357</v>
      </c>
      <c r="F111" s="278"/>
      <c r="G111" s="52" t="s">
        <v>66</v>
      </c>
      <c r="H111" s="278"/>
    </row>
    <row r="112" spans="2:8" x14ac:dyDescent="0.25">
      <c r="B112" s="50" t="s">
        <v>116</v>
      </c>
      <c r="C112" s="300"/>
      <c r="D112" s="276"/>
      <c r="E112" s="53" t="s">
        <v>358</v>
      </c>
      <c r="F112" s="278"/>
      <c r="G112" s="53" t="s">
        <v>66</v>
      </c>
      <c r="H112" s="278"/>
    </row>
    <row r="113" spans="2:8" x14ac:dyDescent="0.25">
      <c r="B113" s="50" t="s">
        <v>117</v>
      </c>
      <c r="C113" s="300"/>
      <c r="D113" s="277"/>
      <c r="E113" s="54" t="s">
        <v>359</v>
      </c>
      <c r="F113" s="279"/>
      <c r="G113" s="54" t="s">
        <v>66</v>
      </c>
      <c r="H113" s="279"/>
    </row>
    <row r="114" spans="2:8" ht="41.45" customHeight="1" x14ac:dyDescent="0.25">
      <c r="B114" s="50" t="s">
        <v>118</v>
      </c>
      <c r="C114" s="300"/>
      <c r="D114" s="82" t="s">
        <v>570</v>
      </c>
      <c r="E114" s="83" t="s">
        <v>23</v>
      </c>
      <c r="F114" s="84"/>
      <c r="G114" s="83" t="s">
        <v>66</v>
      </c>
      <c r="H114" s="84"/>
    </row>
    <row r="115" spans="2:8" x14ac:dyDescent="0.25">
      <c r="B115" s="50" t="s">
        <v>119</v>
      </c>
      <c r="C115" s="300"/>
      <c r="D115" s="282" t="s">
        <v>617</v>
      </c>
      <c r="E115" s="51" t="s">
        <v>356</v>
      </c>
      <c r="F115" s="281"/>
      <c r="G115" s="225" t="s">
        <v>66</v>
      </c>
      <c r="H115" s="281"/>
    </row>
    <row r="116" spans="2:8" x14ac:dyDescent="0.25">
      <c r="B116" s="50" t="s">
        <v>120</v>
      </c>
      <c r="C116" s="300"/>
      <c r="D116" s="283"/>
      <c r="E116" s="52" t="s">
        <v>357</v>
      </c>
      <c r="F116" s="278"/>
      <c r="G116" s="52" t="s">
        <v>66</v>
      </c>
      <c r="H116" s="278"/>
    </row>
    <row r="117" spans="2:8" x14ac:dyDescent="0.25">
      <c r="B117" s="50" t="s">
        <v>121</v>
      </c>
      <c r="C117" s="300"/>
      <c r="D117" s="283"/>
      <c r="E117" s="53" t="s">
        <v>358</v>
      </c>
      <c r="F117" s="278"/>
      <c r="G117" s="53" t="s">
        <v>66</v>
      </c>
      <c r="H117" s="278"/>
    </row>
    <row r="118" spans="2:8" x14ac:dyDescent="0.25">
      <c r="B118" s="50" t="s">
        <v>122</v>
      </c>
      <c r="C118" s="300"/>
      <c r="D118" s="284"/>
      <c r="E118" s="54" t="s">
        <v>359</v>
      </c>
      <c r="F118" s="279"/>
      <c r="G118" s="54" t="s">
        <v>66</v>
      </c>
      <c r="H118" s="279"/>
    </row>
    <row r="119" spans="2:8" ht="72" customHeight="1" x14ac:dyDescent="0.25">
      <c r="B119" s="50" t="s">
        <v>123</v>
      </c>
      <c r="C119" s="300"/>
      <c r="D119" s="82" t="s">
        <v>618</v>
      </c>
      <c r="E119" s="83" t="s">
        <v>23</v>
      </c>
      <c r="F119" s="84"/>
      <c r="G119" s="83" t="s">
        <v>66</v>
      </c>
      <c r="H119" s="84"/>
    </row>
    <row r="120" spans="2:8" x14ac:dyDescent="0.25">
      <c r="B120" s="50" t="s">
        <v>124</v>
      </c>
      <c r="C120" s="300"/>
      <c r="D120" s="276" t="s">
        <v>571</v>
      </c>
      <c r="E120" s="51" t="s">
        <v>356</v>
      </c>
      <c r="F120" s="281"/>
      <c r="G120" s="231">
        <v>24637021</v>
      </c>
      <c r="H120" s="281"/>
    </row>
    <row r="121" spans="2:8" x14ac:dyDescent="0.25">
      <c r="B121" s="50" t="s">
        <v>126</v>
      </c>
      <c r="C121" s="300"/>
      <c r="D121" s="276"/>
      <c r="E121" s="52" t="s">
        <v>357</v>
      </c>
      <c r="F121" s="278"/>
      <c r="G121" s="232">
        <v>10087147</v>
      </c>
      <c r="H121" s="278"/>
    </row>
    <row r="122" spans="2:8" x14ac:dyDescent="0.25">
      <c r="B122" s="50" t="s">
        <v>128</v>
      </c>
      <c r="C122" s="300"/>
      <c r="D122" s="276"/>
      <c r="E122" s="53" t="s">
        <v>358</v>
      </c>
      <c r="F122" s="278"/>
      <c r="G122" s="233">
        <v>48481389</v>
      </c>
      <c r="H122" s="278"/>
    </row>
    <row r="123" spans="2:8" x14ac:dyDescent="0.25">
      <c r="B123" s="50" t="s">
        <v>130</v>
      </c>
      <c r="C123" s="300"/>
      <c r="D123" s="277"/>
      <c r="E123" s="54" t="s">
        <v>359</v>
      </c>
      <c r="F123" s="279"/>
      <c r="G123" s="234">
        <v>0</v>
      </c>
      <c r="H123" s="279"/>
    </row>
    <row r="124" spans="2:8" ht="55.5" customHeight="1" x14ac:dyDescent="0.25">
      <c r="B124" s="50" t="s">
        <v>132</v>
      </c>
      <c r="C124" s="300"/>
      <c r="D124" s="82" t="s">
        <v>572</v>
      </c>
      <c r="E124" s="83" t="s">
        <v>23</v>
      </c>
      <c r="F124" s="84"/>
      <c r="G124" s="235">
        <v>0.27700000000000002</v>
      </c>
      <c r="H124" s="84"/>
    </row>
    <row r="125" spans="2:8" ht="270.75" x14ac:dyDescent="0.25">
      <c r="B125" s="50" t="s">
        <v>134</v>
      </c>
      <c r="C125" s="300"/>
      <c r="D125" s="58" t="s">
        <v>630</v>
      </c>
      <c r="E125" s="59" t="s">
        <v>356</v>
      </c>
      <c r="F125" s="60" t="s">
        <v>626</v>
      </c>
      <c r="G125" s="226" t="s">
        <v>66</v>
      </c>
      <c r="H125" s="60"/>
    </row>
    <row r="126" spans="2:8" ht="98.45" customHeight="1" x14ac:dyDescent="0.25">
      <c r="B126" s="50" t="s">
        <v>135</v>
      </c>
      <c r="C126" s="300"/>
      <c r="D126" s="82" t="s">
        <v>573</v>
      </c>
      <c r="E126" s="83" t="s">
        <v>12</v>
      </c>
      <c r="F126" s="84"/>
      <c r="G126" s="83" t="s">
        <v>66</v>
      </c>
      <c r="H126" s="84"/>
    </row>
    <row r="127" spans="2:8" ht="185.25" x14ac:dyDescent="0.25">
      <c r="B127" s="50" t="s">
        <v>136</v>
      </c>
      <c r="C127" s="300"/>
      <c r="D127" s="58" t="s">
        <v>631</v>
      </c>
      <c r="E127" s="61" t="s">
        <v>356</v>
      </c>
      <c r="F127" s="60" t="s">
        <v>851</v>
      </c>
      <c r="G127" s="226" t="s">
        <v>66</v>
      </c>
      <c r="H127" s="60"/>
    </row>
    <row r="128" spans="2:8" ht="57" x14ac:dyDescent="0.25">
      <c r="B128" s="50" t="s">
        <v>137</v>
      </c>
      <c r="C128" s="300"/>
      <c r="D128" s="82" t="s">
        <v>574</v>
      </c>
      <c r="E128" s="83" t="s">
        <v>12</v>
      </c>
      <c r="F128" s="84"/>
      <c r="G128" s="83" t="s">
        <v>66</v>
      </c>
      <c r="H128" s="84"/>
    </row>
    <row r="129" spans="2:8" ht="57" x14ac:dyDescent="0.25">
      <c r="B129" s="50" t="s">
        <v>138</v>
      </c>
      <c r="C129" s="300"/>
      <c r="D129" s="58" t="s">
        <v>632</v>
      </c>
      <c r="E129" s="59" t="s">
        <v>356</v>
      </c>
      <c r="F129" s="60"/>
      <c r="G129" s="226" t="s">
        <v>66</v>
      </c>
      <c r="H129" s="60"/>
    </row>
    <row r="130" spans="2:8" ht="57" x14ac:dyDescent="0.25">
      <c r="B130" s="50" t="s">
        <v>139</v>
      </c>
      <c r="C130" s="300"/>
      <c r="D130" s="82" t="s">
        <v>633</v>
      </c>
      <c r="E130" s="83" t="s">
        <v>12</v>
      </c>
      <c r="F130" s="84"/>
      <c r="G130" s="83" t="s">
        <v>66</v>
      </c>
      <c r="H130" s="84"/>
    </row>
    <row r="131" spans="2:8" ht="99.75" x14ac:dyDescent="0.25">
      <c r="B131" s="50" t="s">
        <v>140</v>
      </c>
      <c r="C131" s="300"/>
      <c r="D131" s="58" t="s">
        <v>634</v>
      </c>
      <c r="E131" s="61" t="s">
        <v>12</v>
      </c>
      <c r="F131" s="60" t="s">
        <v>637</v>
      </c>
      <c r="G131" s="61" t="s">
        <v>66</v>
      </c>
      <c r="H131" s="60"/>
    </row>
    <row r="132" spans="2:8" ht="99.75" x14ac:dyDescent="0.25">
      <c r="B132" s="50" t="s">
        <v>141</v>
      </c>
      <c r="C132" s="300"/>
      <c r="D132" s="82" t="s">
        <v>635</v>
      </c>
      <c r="E132" s="83" t="s">
        <v>12</v>
      </c>
      <c r="F132" s="84" t="s">
        <v>638</v>
      </c>
      <c r="G132" s="83" t="s">
        <v>66</v>
      </c>
      <c r="H132" s="84"/>
    </row>
    <row r="133" spans="2:8" ht="114" x14ac:dyDescent="0.25">
      <c r="B133" s="50" t="s">
        <v>142</v>
      </c>
      <c r="C133" s="300"/>
      <c r="D133" s="58" t="s">
        <v>636</v>
      </c>
      <c r="E133" s="61" t="s">
        <v>12</v>
      </c>
      <c r="F133" s="60" t="s">
        <v>639</v>
      </c>
      <c r="G133" s="236">
        <v>0.04</v>
      </c>
      <c r="H133" s="60"/>
    </row>
    <row r="134" spans="2:8" ht="42.75" x14ac:dyDescent="0.25">
      <c r="B134" s="50" t="s">
        <v>143</v>
      </c>
      <c r="C134" s="300"/>
      <c r="D134" s="82" t="s">
        <v>575</v>
      </c>
      <c r="E134" s="83" t="s">
        <v>12</v>
      </c>
      <c r="F134" s="84" t="s">
        <v>640</v>
      </c>
      <c r="G134" s="83" t="s">
        <v>66</v>
      </c>
      <c r="H134" s="84"/>
    </row>
    <row r="135" spans="2:8" ht="42.75" x14ac:dyDescent="0.25">
      <c r="B135" s="50" t="s">
        <v>144</v>
      </c>
      <c r="C135" s="300"/>
      <c r="D135" s="175" t="s">
        <v>576</v>
      </c>
      <c r="E135" s="177" t="s">
        <v>12</v>
      </c>
      <c r="F135" s="178" t="s">
        <v>641</v>
      </c>
      <c r="G135" s="177" t="s">
        <v>66</v>
      </c>
      <c r="H135" s="178"/>
    </row>
    <row r="136" spans="2:8" ht="42.75" x14ac:dyDescent="0.25">
      <c r="B136" s="50" t="s">
        <v>145</v>
      </c>
      <c r="C136" s="300"/>
      <c r="D136" s="82" t="s">
        <v>577</v>
      </c>
      <c r="E136" s="83" t="s">
        <v>12</v>
      </c>
      <c r="F136" s="84" t="s">
        <v>642</v>
      </c>
      <c r="G136" s="83" t="s">
        <v>66</v>
      </c>
      <c r="H136" s="84"/>
    </row>
    <row r="137" spans="2:8" ht="42.75" x14ac:dyDescent="0.25">
      <c r="B137" s="50" t="s">
        <v>146</v>
      </c>
      <c r="C137" s="300"/>
      <c r="D137" s="175" t="s">
        <v>579</v>
      </c>
      <c r="E137" s="177" t="s">
        <v>12</v>
      </c>
      <c r="F137" s="178" t="s">
        <v>643</v>
      </c>
      <c r="G137" s="177" t="s">
        <v>66</v>
      </c>
      <c r="H137" s="178"/>
    </row>
    <row r="138" spans="2:8" ht="43.5" thickBot="1" x14ac:dyDescent="0.3">
      <c r="B138" s="50" t="s">
        <v>147</v>
      </c>
      <c r="C138" s="301"/>
      <c r="D138" s="85" t="s">
        <v>578</v>
      </c>
      <c r="E138" s="86" t="s">
        <v>12</v>
      </c>
      <c r="F138" s="87" t="s">
        <v>644</v>
      </c>
      <c r="G138" s="86" t="s">
        <v>66</v>
      </c>
      <c r="H138" s="87"/>
    </row>
    <row r="139" spans="2:8" ht="72" thickTop="1" x14ac:dyDescent="0.25">
      <c r="B139" s="50" t="s">
        <v>148</v>
      </c>
      <c r="C139" s="181"/>
      <c r="D139" s="180" t="s">
        <v>770</v>
      </c>
      <c r="E139" s="54" t="s">
        <v>363</v>
      </c>
      <c r="F139" s="67" t="s">
        <v>852</v>
      </c>
      <c r="G139" s="228" t="s">
        <v>934</v>
      </c>
      <c r="H139" s="67"/>
    </row>
    <row r="140" spans="2:8" ht="28.5" x14ac:dyDescent="0.25">
      <c r="B140" s="50" t="s">
        <v>149</v>
      </c>
      <c r="C140" s="181"/>
      <c r="D140" s="82" t="s">
        <v>771</v>
      </c>
      <c r="E140" s="83" t="s">
        <v>12</v>
      </c>
      <c r="F140" s="84" t="s">
        <v>772</v>
      </c>
      <c r="G140" s="237">
        <v>0.4</v>
      </c>
      <c r="H140" s="84"/>
    </row>
    <row r="141" spans="2:8" ht="42.75" x14ac:dyDescent="0.25">
      <c r="B141" s="50" t="s">
        <v>150</v>
      </c>
      <c r="C141" s="292" t="s">
        <v>534</v>
      </c>
      <c r="D141" s="88" t="s">
        <v>782</v>
      </c>
      <c r="E141" s="61" t="s">
        <v>12</v>
      </c>
      <c r="F141" s="60" t="s">
        <v>853</v>
      </c>
      <c r="G141" s="236">
        <v>0.25</v>
      </c>
      <c r="H141" s="60"/>
    </row>
    <row r="142" spans="2:8" ht="42.75" x14ac:dyDescent="0.25">
      <c r="B142" s="50" t="s">
        <v>151</v>
      </c>
      <c r="C142" s="292"/>
      <c r="D142" s="82" t="s">
        <v>773</v>
      </c>
      <c r="E142" s="83" t="s">
        <v>12</v>
      </c>
      <c r="F142" s="84" t="s">
        <v>854</v>
      </c>
      <c r="G142" s="237">
        <v>0.64100000000000001</v>
      </c>
      <c r="H142" s="84"/>
    </row>
    <row r="143" spans="2:8" ht="32.1" customHeight="1" x14ac:dyDescent="0.25">
      <c r="B143" s="50" t="s">
        <v>152</v>
      </c>
      <c r="C143" s="292"/>
      <c r="D143" s="88" t="s">
        <v>774</v>
      </c>
      <c r="E143" s="61" t="s">
        <v>12</v>
      </c>
      <c r="F143" s="60" t="s">
        <v>855</v>
      </c>
      <c r="G143" s="236">
        <v>0.625</v>
      </c>
      <c r="H143" s="60"/>
    </row>
    <row r="144" spans="2:8" ht="57" x14ac:dyDescent="0.25">
      <c r="B144" s="50" t="s">
        <v>153</v>
      </c>
      <c r="C144" s="292"/>
      <c r="D144" s="82" t="s">
        <v>775</v>
      </c>
      <c r="E144" s="83" t="s">
        <v>12</v>
      </c>
      <c r="F144" s="84" t="s">
        <v>856</v>
      </c>
      <c r="G144" s="83">
        <v>0</v>
      </c>
      <c r="H144" s="84"/>
    </row>
    <row r="145" spans="2:8" ht="85.5" x14ac:dyDescent="0.25">
      <c r="B145" s="50" t="s">
        <v>154</v>
      </c>
      <c r="C145" s="292"/>
      <c r="D145" s="88" t="s">
        <v>777</v>
      </c>
      <c r="E145" s="61" t="s">
        <v>363</v>
      </c>
      <c r="F145" s="60" t="s">
        <v>776</v>
      </c>
      <c r="G145" s="61" t="s">
        <v>934</v>
      </c>
      <c r="H145" s="60"/>
    </row>
    <row r="146" spans="2:8" x14ac:dyDescent="0.25">
      <c r="B146" s="50" t="s">
        <v>155</v>
      </c>
      <c r="C146" s="292"/>
      <c r="D146" s="294" t="s">
        <v>857</v>
      </c>
      <c r="E146" s="297" t="s">
        <v>778</v>
      </c>
      <c r="F146" s="90" t="s">
        <v>125</v>
      </c>
      <c r="G146" s="238">
        <v>0</v>
      </c>
      <c r="H146" s="89"/>
    </row>
    <row r="147" spans="2:8" x14ac:dyDescent="0.25">
      <c r="B147" s="50" t="s">
        <v>156</v>
      </c>
      <c r="C147" s="292"/>
      <c r="D147" s="295"/>
      <c r="E147" s="298"/>
      <c r="F147" s="92" t="s">
        <v>127</v>
      </c>
      <c r="G147" s="239">
        <v>47</v>
      </c>
      <c r="H147" s="91"/>
    </row>
    <row r="148" spans="2:8" x14ac:dyDescent="0.25">
      <c r="B148" s="50" t="s">
        <v>157</v>
      </c>
      <c r="C148" s="292"/>
      <c r="D148" s="295"/>
      <c r="E148" s="298"/>
      <c r="F148" s="92" t="s">
        <v>129</v>
      </c>
      <c r="G148" s="239">
        <v>110</v>
      </c>
      <c r="H148" s="91"/>
    </row>
    <row r="149" spans="2:8" x14ac:dyDescent="0.25">
      <c r="B149" s="50" t="s">
        <v>158</v>
      </c>
      <c r="C149" s="292"/>
      <c r="D149" s="295"/>
      <c r="E149" s="298"/>
      <c r="F149" s="92" t="s">
        <v>131</v>
      </c>
      <c r="G149" s="239">
        <v>84</v>
      </c>
      <c r="H149" s="91"/>
    </row>
    <row r="150" spans="2:8" x14ac:dyDescent="0.25">
      <c r="B150" s="50" t="s">
        <v>159</v>
      </c>
      <c r="C150" s="292"/>
      <c r="D150" s="296"/>
      <c r="E150" s="299"/>
      <c r="F150" s="94" t="s">
        <v>133</v>
      </c>
      <c r="G150" s="240">
        <v>87</v>
      </c>
      <c r="H150" s="93"/>
    </row>
    <row r="151" spans="2:8" ht="199.5" x14ac:dyDescent="0.25">
      <c r="B151" s="50" t="s">
        <v>160</v>
      </c>
      <c r="C151" s="292"/>
      <c r="D151" s="88" t="s">
        <v>779</v>
      </c>
      <c r="E151" s="61" t="s">
        <v>12</v>
      </c>
      <c r="F151" s="60" t="s">
        <v>858</v>
      </c>
      <c r="G151" s="236">
        <v>0.3</v>
      </c>
      <c r="H151" s="60"/>
    </row>
    <row r="152" spans="2:8" ht="293.45" customHeight="1" thickBot="1" x14ac:dyDescent="0.3">
      <c r="B152" s="50" t="s">
        <v>161</v>
      </c>
      <c r="C152" s="293"/>
      <c r="D152" s="95" t="s">
        <v>780</v>
      </c>
      <c r="E152" s="96" t="s">
        <v>12</v>
      </c>
      <c r="F152" s="97" t="s">
        <v>781</v>
      </c>
      <c r="G152" s="241">
        <v>0.26479999999999998</v>
      </c>
      <c r="H152" s="97"/>
    </row>
    <row r="153" spans="2:8" ht="29.25" thickTop="1" x14ac:dyDescent="0.25">
      <c r="B153" s="50" t="s">
        <v>162</v>
      </c>
      <c r="C153" s="309" t="s">
        <v>513</v>
      </c>
      <c r="D153" s="88" t="s">
        <v>757</v>
      </c>
      <c r="E153" s="61" t="s">
        <v>12</v>
      </c>
      <c r="F153" s="60" t="s">
        <v>859</v>
      </c>
      <c r="G153" s="242">
        <v>0.1211</v>
      </c>
      <c r="H153" s="60"/>
    </row>
    <row r="154" spans="2:8" ht="28.5" x14ac:dyDescent="0.25">
      <c r="B154" s="50" t="s">
        <v>163</v>
      </c>
      <c r="C154" s="300"/>
      <c r="D154" s="98" t="s">
        <v>758</v>
      </c>
      <c r="E154" s="83" t="s">
        <v>510</v>
      </c>
      <c r="F154" s="84" t="s">
        <v>860</v>
      </c>
      <c r="G154" s="83">
        <v>2.4300000000000002</v>
      </c>
      <c r="H154" s="84"/>
    </row>
    <row r="155" spans="2:8" ht="42.75" x14ac:dyDescent="0.25">
      <c r="B155" s="50" t="s">
        <v>164</v>
      </c>
      <c r="C155" s="300"/>
      <c r="D155" s="88" t="s">
        <v>759</v>
      </c>
      <c r="E155" s="61" t="s">
        <v>356</v>
      </c>
      <c r="F155" s="60" t="s">
        <v>861</v>
      </c>
      <c r="G155" s="61">
        <v>35.75</v>
      </c>
      <c r="H155" s="60"/>
    </row>
    <row r="156" spans="2:8" ht="71.25" x14ac:dyDescent="0.25">
      <c r="B156" s="50" t="s">
        <v>165</v>
      </c>
      <c r="C156" s="300"/>
      <c r="D156" s="99" t="s">
        <v>761</v>
      </c>
      <c r="E156" s="167" t="s">
        <v>363</v>
      </c>
      <c r="F156" s="84" t="s">
        <v>862</v>
      </c>
      <c r="G156" s="222" t="s">
        <v>934</v>
      </c>
      <c r="H156" s="84"/>
    </row>
    <row r="157" spans="2:8" ht="28.5" x14ac:dyDescent="0.25">
      <c r="B157" s="50" t="s">
        <v>166</v>
      </c>
      <c r="C157" s="300"/>
      <c r="D157" s="88" t="s">
        <v>760</v>
      </c>
      <c r="E157" s="61" t="s">
        <v>12</v>
      </c>
      <c r="F157" s="60" t="s">
        <v>863</v>
      </c>
      <c r="G157" s="242">
        <v>0.35439999999999999</v>
      </c>
      <c r="H157" s="60"/>
    </row>
    <row r="158" spans="2:8" ht="71.25" x14ac:dyDescent="0.25">
      <c r="B158" s="50" t="s">
        <v>167</v>
      </c>
      <c r="C158" s="300"/>
      <c r="D158" s="98" t="s">
        <v>762</v>
      </c>
      <c r="E158" s="83" t="s">
        <v>12</v>
      </c>
      <c r="F158" s="84" t="s">
        <v>864</v>
      </c>
      <c r="G158" s="243">
        <v>0.1389</v>
      </c>
      <c r="H158" s="84"/>
    </row>
    <row r="159" spans="2:8" ht="57" x14ac:dyDescent="0.25">
      <c r="B159" s="50" t="s">
        <v>168</v>
      </c>
      <c r="C159" s="300"/>
      <c r="D159" s="88" t="s">
        <v>763</v>
      </c>
      <c r="E159" s="61" t="s">
        <v>509</v>
      </c>
      <c r="F159" s="60" t="s">
        <v>865</v>
      </c>
      <c r="G159" s="61">
        <v>5.55</v>
      </c>
      <c r="H159" s="60"/>
    </row>
    <row r="160" spans="2:8" ht="132" customHeight="1" x14ac:dyDescent="0.25">
      <c r="B160" s="50" t="s">
        <v>704</v>
      </c>
      <c r="C160" s="300"/>
      <c r="D160" s="98" t="s">
        <v>765</v>
      </c>
      <c r="E160" s="167" t="s">
        <v>363</v>
      </c>
      <c r="F160" s="220" t="s">
        <v>764</v>
      </c>
      <c r="G160" s="244" t="s">
        <v>934</v>
      </c>
      <c r="H160" s="220" t="s">
        <v>947</v>
      </c>
    </row>
    <row r="161" spans="2:8" ht="67.5" customHeight="1" x14ac:dyDescent="0.25">
      <c r="B161" s="50" t="s">
        <v>705</v>
      </c>
      <c r="C161" s="300"/>
      <c r="D161" s="88" t="s">
        <v>767</v>
      </c>
      <c r="E161" s="61" t="s">
        <v>12</v>
      </c>
      <c r="F161" s="60" t="s">
        <v>766</v>
      </c>
      <c r="G161" s="61" t="s">
        <v>66</v>
      </c>
      <c r="H161" s="60"/>
    </row>
    <row r="162" spans="2:8" ht="57" x14ac:dyDescent="0.25">
      <c r="B162" s="50" t="s">
        <v>706</v>
      </c>
      <c r="C162" s="300"/>
      <c r="D162" s="98" t="s">
        <v>769</v>
      </c>
      <c r="E162" s="83" t="s">
        <v>363</v>
      </c>
      <c r="F162" s="84" t="s">
        <v>768</v>
      </c>
      <c r="G162" s="83" t="s">
        <v>933</v>
      </c>
      <c r="H162" s="84" t="s">
        <v>935</v>
      </c>
    </row>
    <row r="163" spans="2:8" ht="42.75" x14ac:dyDescent="0.25">
      <c r="B163" s="50" t="s">
        <v>707</v>
      </c>
      <c r="C163" s="300"/>
      <c r="D163" s="88" t="s">
        <v>515</v>
      </c>
      <c r="E163" s="61" t="s">
        <v>514</v>
      </c>
      <c r="F163" s="60" t="s">
        <v>866</v>
      </c>
      <c r="G163" s="61">
        <v>7</v>
      </c>
      <c r="H163" s="60"/>
    </row>
    <row r="164" spans="2:8" ht="68.25" customHeight="1" thickBot="1" x14ac:dyDescent="0.3">
      <c r="B164" s="50" t="s">
        <v>708</v>
      </c>
      <c r="C164" s="301"/>
      <c r="D164" s="95" t="s">
        <v>516</v>
      </c>
      <c r="E164" s="86" t="s">
        <v>508</v>
      </c>
      <c r="F164" s="87" t="s">
        <v>867</v>
      </c>
      <c r="G164" s="96">
        <v>204.57</v>
      </c>
      <c r="H164" s="87" t="s">
        <v>936</v>
      </c>
    </row>
    <row r="165" spans="2:8" ht="48.6" customHeight="1" thickTop="1" x14ac:dyDescent="0.25">
      <c r="B165" s="50" t="s">
        <v>709</v>
      </c>
      <c r="C165" s="309" t="s">
        <v>512</v>
      </c>
      <c r="D165" s="100" t="s">
        <v>744</v>
      </c>
      <c r="E165" s="101" t="s">
        <v>363</v>
      </c>
      <c r="F165" s="102" t="s">
        <v>743</v>
      </c>
      <c r="G165" s="101" t="s">
        <v>934</v>
      </c>
      <c r="H165" s="102"/>
    </row>
    <row r="166" spans="2:8" ht="57" x14ac:dyDescent="0.25">
      <c r="B166" s="50" t="s">
        <v>710</v>
      </c>
      <c r="C166" s="300"/>
      <c r="D166" s="103" t="s">
        <v>746</v>
      </c>
      <c r="E166" s="167" t="s">
        <v>363</v>
      </c>
      <c r="F166" s="93" t="s">
        <v>745</v>
      </c>
      <c r="G166" s="222" t="s">
        <v>934</v>
      </c>
      <c r="H166" s="93" t="s">
        <v>937</v>
      </c>
    </row>
    <row r="167" spans="2:8" ht="57" x14ac:dyDescent="0.25">
      <c r="B167" s="50" t="s">
        <v>711</v>
      </c>
      <c r="C167" s="300"/>
      <c r="D167" s="104" t="s">
        <v>748</v>
      </c>
      <c r="E167" s="61" t="s">
        <v>363</v>
      </c>
      <c r="F167" s="60" t="s">
        <v>747</v>
      </c>
      <c r="G167" s="106" t="s">
        <v>933</v>
      </c>
      <c r="H167" s="60"/>
    </row>
    <row r="168" spans="2:8" ht="32.1" customHeight="1" x14ac:dyDescent="0.25">
      <c r="B168" s="50" t="s">
        <v>712</v>
      </c>
      <c r="C168" s="300"/>
      <c r="D168" s="103" t="s">
        <v>750</v>
      </c>
      <c r="E168" s="167" t="s">
        <v>363</v>
      </c>
      <c r="F168" s="93" t="s">
        <v>749</v>
      </c>
      <c r="G168" s="222" t="s">
        <v>933</v>
      </c>
      <c r="H168" s="93"/>
    </row>
    <row r="169" spans="2:8" ht="28.5" x14ac:dyDescent="0.25">
      <c r="B169" s="50" t="s">
        <v>713</v>
      </c>
      <c r="C169" s="300"/>
      <c r="D169" s="104" t="s">
        <v>517</v>
      </c>
      <c r="E169" s="61" t="s">
        <v>363</v>
      </c>
      <c r="F169" s="67" t="s">
        <v>751</v>
      </c>
      <c r="G169" s="106" t="s">
        <v>934</v>
      </c>
      <c r="H169" s="67"/>
    </row>
    <row r="170" spans="2:8" ht="28.5" x14ac:dyDescent="0.25">
      <c r="B170" s="50" t="s">
        <v>714</v>
      </c>
      <c r="C170" s="300"/>
      <c r="D170" s="103" t="s">
        <v>752</v>
      </c>
      <c r="E170" s="167" t="s">
        <v>363</v>
      </c>
      <c r="F170" s="93" t="s">
        <v>753</v>
      </c>
      <c r="G170" s="222" t="s">
        <v>934</v>
      </c>
      <c r="H170" s="93"/>
    </row>
    <row r="171" spans="2:8" ht="48" customHeight="1" x14ac:dyDescent="0.25">
      <c r="B171" s="50" t="s">
        <v>715</v>
      </c>
      <c r="C171" s="300"/>
      <c r="D171" s="104" t="s">
        <v>754</v>
      </c>
      <c r="E171" s="61" t="s">
        <v>514</v>
      </c>
      <c r="F171" s="67" t="s">
        <v>871</v>
      </c>
      <c r="G171" s="61">
        <v>0</v>
      </c>
      <c r="H171" s="67"/>
    </row>
    <row r="172" spans="2:8" ht="57.75" thickBot="1" x14ac:dyDescent="0.3">
      <c r="B172" s="50" t="s">
        <v>716</v>
      </c>
      <c r="C172" s="301"/>
      <c r="D172" s="105" t="s">
        <v>756</v>
      </c>
      <c r="E172" s="169" t="s">
        <v>363</v>
      </c>
      <c r="F172" s="87" t="s">
        <v>755</v>
      </c>
      <c r="G172" s="96" t="s">
        <v>934</v>
      </c>
      <c r="H172" s="87"/>
    </row>
    <row r="173" spans="2:8" ht="213.75" customHeight="1" thickTop="1" x14ac:dyDescent="0.25">
      <c r="B173" s="50" t="s">
        <v>717</v>
      </c>
      <c r="C173" s="300" t="s">
        <v>511</v>
      </c>
      <c r="D173" s="66" t="s">
        <v>733</v>
      </c>
      <c r="E173" s="106" t="s">
        <v>363</v>
      </c>
      <c r="F173" s="67" t="s">
        <v>734</v>
      </c>
      <c r="G173" s="245" t="s">
        <v>933</v>
      </c>
      <c r="H173" s="219" t="s">
        <v>948</v>
      </c>
    </row>
    <row r="174" spans="2:8" ht="128.25" x14ac:dyDescent="0.25">
      <c r="B174" s="50" t="s">
        <v>718</v>
      </c>
      <c r="C174" s="300"/>
      <c r="D174" s="99" t="s">
        <v>735</v>
      </c>
      <c r="E174" s="107" t="s">
        <v>12</v>
      </c>
      <c r="F174" s="93" t="s">
        <v>868</v>
      </c>
      <c r="G174" s="83" t="s">
        <v>66</v>
      </c>
      <c r="H174" s="93"/>
    </row>
    <row r="175" spans="2:8" ht="173.25" customHeight="1" x14ac:dyDescent="0.25">
      <c r="B175" s="50" t="s">
        <v>719</v>
      </c>
      <c r="C175" s="300"/>
      <c r="D175" s="66" t="s">
        <v>736</v>
      </c>
      <c r="E175" s="106" t="s">
        <v>737</v>
      </c>
      <c r="F175" s="67" t="s">
        <v>869</v>
      </c>
      <c r="G175" s="61" t="s">
        <v>66</v>
      </c>
      <c r="H175" s="67"/>
    </row>
    <row r="176" spans="2:8" ht="204.75" customHeight="1" x14ac:dyDescent="0.25">
      <c r="B176" s="50" t="s">
        <v>720</v>
      </c>
      <c r="C176" s="300"/>
      <c r="D176" s="99" t="s">
        <v>738</v>
      </c>
      <c r="E176" s="107" t="s">
        <v>737</v>
      </c>
      <c r="F176" s="93" t="s">
        <v>870</v>
      </c>
      <c r="G176" s="83">
        <v>0</v>
      </c>
      <c r="H176" s="93"/>
    </row>
    <row r="177" spans="2:8" ht="80.45" customHeight="1" x14ac:dyDescent="0.25">
      <c r="B177" s="50" t="s">
        <v>721</v>
      </c>
      <c r="C177" s="300"/>
      <c r="D177" s="66" t="s">
        <v>740</v>
      </c>
      <c r="E177" s="61" t="s">
        <v>363</v>
      </c>
      <c r="F177" s="67" t="s">
        <v>739</v>
      </c>
      <c r="G177" s="106" t="s">
        <v>934</v>
      </c>
      <c r="H177" s="67"/>
    </row>
    <row r="178" spans="2:8" ht="29.25" thickBot="1" x14ac:dyDescent="0.3">
      <c r="B178" s="50" t="s">
        <v>722</v>
      </c>
      <c r="C178" s="301"/>
      <c r="D178" s="95" t="s">
        <v>742</v>
      </c>
      <c r="E178" s="96" t="s">
        <v>12</v>
      </c>
      <c r="F178" s="97" t="s">
        <v>741</v>
      </c>
      <c r="G178" s="86" t="s">
        <v>66</v>
      </c>
      <c r="H178" s="97"/>
    </row>
    <row r="179" spans="2:8" ht="43.5" thickTop="1" x14ac:dyDescent="0.25">
      <c r="B179" s="50" t="s">
        <v>723</v>
      </c>
      <c r="C179" s="309" t="s">
        <v>732</v>
      </c>
      <c r="D179" s="108" t="s">
        <v>695</v>
      </c>
      <c r="E179" s="54" t="s">
        <v>363</v>
      </c>
      <c r="F179" s="102" t="s">
        <v>694</v>
      </c>
      <c r="G179" s="106" t="s">
        <v>934</v>
      </c>
      <c r="H179" s="102"/>
    </row>
    <row r="180" spans="2:8" ht="114" x14ac:dyDescent="0.25">
      <c r="B180" s="50" t="s">
        <v>724</v>
      </c>
      <c r="C180" s="300"/>
      <c r="D180" s="99" t="s">
        <v>518</v>
      </c>
      <c r="E180" s="167" t="s">
        <v>363</v>
      </c>
      <c r="F180" s="93" t="s">
        <v>696</v>
      </c>
      <c r="G180" s="222" t="s">
        <v>934</v>
      </c>
      <c r="H180" s="93"/>
    </row>
    <row r="181" spans="2:8" ht="28.5" x14ac:dyDescent="0.25">
      <c r="B181" s="50" t="s">
        <v>725</v>
      </c>
      <c r="C181" s="300"/>
      <c r="D181" s="66" t="s">
        <v>698</v>
      </c>
      <c r="E181" s="106" t="s">
        <v>514</v>
      </c>
      <c r="F181" s="67" t="s">
        <v>697</v>
      </c>
      <c r="G181" s="61" t="s">
        <v>66</v>
      </c>
      <c r="H181" s="67"/>
    </row>
    <row r="182" spans="2:8" ht="57" x14ac:dyDescent="0.25">
      <c r="B182" s="50" t="s">
        <v>726</v>
      </c>
      <c r="C182" s="300"/>
      <c r="D182" s="99" t="s">
        <v>700</v>
      </c>
      <c r="E182" s="107" t="s">
        <v>12</v>
      </c>
      <c r="F182" s="93" t="s">
        <v>699</v>
      </c>
      <c r="G182" s="83" t="s">
        <v>66</v>
      </c>
      <c r="H182" s="93"/>
    </row>
    <row r="183" spans="2:8" ht="42.75" x14ac:dyDescent="0.25">
      <c r="B183" s="50" t="s">
        <v>727</v>
      </c>
      <c r="C183" s="300"/>
      <c r="D183" s="66" t="s">
        <v>701</v>
      </c>
      <c r="E183" s="54" t="s">
        <v>363</v>
      </c>
      <c r="F183" s="67" t="s">
        <v>702</v>
      </c>
      <c r="G183" s="106" t="s">
        <v>934</v>
      </c>
      <c r="H183" s="67"/>
    </row>
    <row r="184" spans="2:8" ht="42.75" x14ac:dyDescent="0.25">
      <c r="B184" s="50" t="s">
        <v>728</v>
      </c>
      <c r="C184" s="300"/>
      <c r="D184" s="99" t="s">
        <v>703</v>
      </c>
      <c r="E184" s="107" t="s">
        <v>363</v>
      </c>
      <c r="F184" s="93" t="s">
        <v>731</v>
      </c>
      <c r="G184" s="222" t="s">
        <v>934</v>
      </c>
      <c r="H184" s="93"/>
    </row>
    <row r="185" spans="2:8" ht="57.75" thickBot="1" x14ac:dyDescent="0.3">
      <c r="B185" s="109" t="s">
        <v>729</v>
      </c>
      <c r="C185" s="310"/>
      <c r="D185" s="110" t="s">
        <v>730</v>
      </c>
      <c r="E185" s="168" t="s">
        <v>363</v>
      </c>
      <c r="F185" s="111" t="s">
        <v>872</v>
      </c>
      <c r="G185" s="168" t="s">
        <v>934</v>
      </c>
      <c r="H185" s="111"/>
    </row>
    <row r="186" spans="2:8" x14ac:dyDescent="0.25">
      <c r="D186" s="112"/>
      <c r="E186" s="113"/>
      <c r="F186" s="114"/>
      <c r="G186" s="246"/>
      <c r="H186" s="116"/>
    </row>
    <row r="187" spans="2:8" x14ac:dyDescent="0.25">
      <c r="D187" s="117"/>
      <c r="E187" s="118"/>
      <c r="F187" s="115"/>
      <c r="G187" s="246"/>
      <c r="H187" s="116"/>
    </row>
    <row r="188" spans="2:8" ht="37.5" customHeight="1" x14ac:dyDescent="0.25">
      <c r="B188" s="311" t="s">
        <v>350</v>
      </c>
      <c r="C188" s="312"/>
      <c r="D188" s="312" t="s">
        <v>169</v>
      </c>
      <c r="E188" s="312"/>
      <c r="F188" s="312"/>
      <c r="G188" s="312"/>
      <c r="H188" s="313"/>
    </row>
    <row r="189" spans="2:8" ht="28.5" x14ac:dyDescent="0.25">
      <c r="B189" s="50" t="s">
        <v>170</v>
      </c>
      <c r="C189" s="306" t="s">
        <v>693</v>
      </c>
      <c r="D189" s="119" t="s">
        <v>677</v>
      </c>
      <c r="E189" s="54" t="s">
        <v>363</v>
      </c>
      <c r="F189" s="67" t="s">
        <v>676</v>
      </c>
      <c r="G189" s="228" t="s">
        <v>933</v>
      </c>
      <c r="H189" s="67"/>
    </row>
    <row r="190" spans="2:8" ht="28.5" x14ac:dyDescent="0.25">
      <c r="B190" s="50" t="s">
        <v>171</v>
      </c>
      <c r="C190" s="306"/>
      <c r="D190" s="120" t="s">
        <v>679</v>
      </c>
      <c r="E190" s="121" t="s">
        <v>363</v>
      </c>
      <c r="F190" s="122" t="s">
        <v>678</v>
      </c>
      <c r="G190" s="247" t="s">
        <v>933</v>
      </c>
      <c r="H190" s="122"/>
    </row>
    <row r="191" spans="2:8" ht="28.5" x14ac:dyDescent="0.25">
      <c r="B191" s="50" t="s">
        <v>172</v>
      </c>
      <c r="C191" s="306"/>
      <c r="D191" s="119" t="s">
        <v>680</v>
      </c>
      <c r="E191" s="54" t="s">
        <v>363</v>
      </c>
      <c r="F191" s="67" t="s">
        <v>681</v>
      </c>
      <c r="G191" s="228" t="s">
        <v>933</v>
      </c>
      <c r="H191" s="67"/>
    </row>
    <row r="192" spans="2:8" ht="42.75" x14ac:dyDescent="0.25">
      <c r="B192" s="50" t="s">
        <v>173</v>
      </c>
      <c r="C192" s="306"/>
      <c r="D192" s="120" t="s">
        <v>682</v>
      </c>
      <c r="E192" s="121" t="s">
        <v>363</v>
      </c>
      <c r="F192" s="122" t="s">
        <v>873</v>
      </c>
      <c r="G192" s="247" t="s">
        <v>933</v>
      </c>
      <c r="H192" s="122"/>
    </row>
    <row r="193" spans="2:8" ht="59.25" customHeight="1" x14ac:dyDescent="0.25">
      <c r="B193" s="50" t="s">
        <v>174</v>
      </c>
      <c r="C193" s="306"/>
      <c r="D193" s="180" t="s">
        <v>691</v>
      </c>
      <c r="E193" s="59" t="s">
        <v>363</v>
      </c>
      <c r="F193" s="67" t="s">
        <v>692</v>
      </c>
      <c r="G193" s="226" t="s">
        <v>934</v>
      </c>
      <c r="H193" s="67"/>
    </row>
    <row r="194" spans="2:8" ht="71.25" x14ac:dyDescent="0.25">
      <c r="B194" s="50" t="s">
        <v>175</v>
      </c>
      <c r="C194" s="306"/>
      <c r="D194" s="185" t="s">
        <v>683</v>
      </c>
      <c r="E194" s="170" t="s">
        <v>363</v>
      </c>
      <c r="F194" s="186" t="s">
        <v>874</v>
      </c>
      <c r="G194" s="228" t="s">
        <v>933</v>
      </c>
      <c r="H194" s="219" t="s">
        <v>939</v>
      </c>
    </row>
    <row r="195" spans="2:8" ht="38.25" customHeight="1" x14ac:dyDescent="0.25">
      <c r="B195" s="50" t="s">
        <v>176</v>
      </c>
      <c r="C195" s="306"/>
      <c r="D195" s="58" t="s">
        <v>684</v>
      </c>
      <c r="E195" s="59" t="s">
        <v>363</v>
      </c>
      <c r="F195" s="60" t="s">
        <v>685</v>
      </c>
      <c r="G195" s="226" t="s">
        <v>934</v>
      </c>
      <c r="H195" s="218"/>
    </row>
    <row r="196" spans="2:8" ht="42.75" x14ac:dyDescent="0.25">
      <c r="B196" s="50" t="s">
        <v>177</v>
      </c>
      <c r="C196" s="306"/>
      <c r="D196" s="185" t="s">
        <v>686</v>
      </c>
      <c r="E196" s="188" t="s">
        <v>520</v>
      </c>
      <c r="F196" s="186" t="s">
        <v>875</v>
      </c>
      <c r="G196" s="248" t="s">
        <v>938</v>
      </c>
      <c r="H196" s="186"/>
    </row>
    <row r="197" spans="2:8" ht="57" x14ac:dyDescent="0.25">
      <c r="B197" s="50" t="s">
        <v>178</v>
      </c>
      <c r="C197" s="306"/>
      <c r="D197" s="179" t="s">
        <v>687</v>
      </c>
      <c r="E197" s="59" t="s">
        <v>363</v>
      </c>
      <c r="F197" s="187" t="s">
        <v>688</v>
      </c>
      <c r="G197" s="226" t="s">
        <v>934</v>
      </c>
      <c r="H197" s="187"/>
    </row>
    <row r="198" spans="2:8" ht="29.25" thickBot="1" x14ac:dyDescent="0.3">
      <c r="B198" s="50" t="s">
        <v>179</v>
      </c>
      <c r="C198" s="307"/>
      <c r="D198" s="123" t="s">
        <v>690</v>
      </c>
      <c r="E198" s="124" t="s">
        <v>363</v>
      </c>
      <c r="F198" s="125" t="s">
        <v>689</v>
      </c>
      <c r="G198" s="249" t="s">
        <v>934</v>
      </c>
      <c r="H198" s="125"/>
    </row>
    <row r="199" spans="2:8" ht="23.1" customHeight="1" thickTop="1" x14ac:dyDescent="0.25">
      <c r="B199" s="50" t="s">
        <v>180</v>
      </c>
      <c r="C199" s="302" t="s">
        <v>537</v>
      </c>
      <c r="D199" s="119" t="s">
        <v>667</v>
      </c>
      <c r="E199" s="54" t="s">
        <v>363</v>
      </c>
      <c r="F199" s="67" t="s">
        <v>666</v>
      </c>
      <c r="G199" s="228" t="s">
        <v>933</v>
      </c>
      <c r="H199" s="67"/>
    </row>
    <row r="200" spans="2:8" ht="28.5" x14ac:dyDescent="0.25">
      <c r="B200" s="50" t="s">
        <v>181</v>
      </c>
      <c r="C200" s="302"/>
      <c r="D200" s="120" t="s">
        <v>668</v>
      </c>
      <c r="E200" s="121" t="s">
        <v>363</v>
      </c>
      <c r="F200" s="67" t="s">
        <v>876</v>
      </c>
      <c r="G200" s="247" t="s">
        <v>933</v>
      </c>
      <c r="H200" s="122"/>
    </row>
    <row r="201" spans="2:8" ht="199.5" x14ac:dyDescent="0.25">
      <c r="B201" s="50" t="s">
        <v>182</v>
      </c>
      <c r="C201" s="302"/>
      <c r="D201" s="119" t="s">
        <v>669</v>
      </c>
      <c r="E201" s="54" t="s">
        <v>363</v>
      </c>
      <c r="F201" s="67" t="s">
        <v>670</v>
      </c>
      <c r="G201" s="228" t="s">
        <v>933</v>
      </c>
      <c r="H201" s="67" t="s">
        <v>949</v>
      </c>
    </row>
    <row r="202" spans="2:8" ht="42.75" x14ac:dyDescent="0.25">
      <c r="B202" s="50" t="s">
        <v>183</v>
      </c>
      <c r="C202" s="302"/>
      <c r="D202" s="120" t="s">
        <v>672</v>
      </c>
      <c r="E202" s="121" t="s">
        <v>363</v>
      </c>
      <c r="F202" s="122" t="s">
        <v>671</v>
      </c>
      <c r="G202" s="247" t="s">
        <v>933</v>
      </c>
      <c r="H202" s="122" t="s">
        <v>950</v>
      </c>
    </row>
    <row r="203" spans="2:8" ht="57" x14ac:dyDescent="0.25">
      <c r="B203" s="50" t="s">
        <v>184</v>
      </c>
      <c r="C203" s="302"/>
      <c r="D203" s="119" t="s">
        <v>673</v>
      </c>
      <c r="E203" s="54" t="s">
        <v>363</v>
      </c>
      <c r="F203" s="67" t="s">
        <v>877</v>
      </c>
      <c r="G203" s="228" t="s">
        <v>934</v>
      </c>
      <c r="H203" s="67"/>
    </row>
    <row r="204" spans="2:8" ht="57.75" thickBot="1" x14ac:dyDescent="0.3">
      <c r="B204" s="50" t="s">
        <v>185</v>
      </c>
      <c r="C204" s="303"/>
      <c r="D204" s="123" t="s">
        <v>674</v>
      </c>
      <c r="E204" s="124" t="s">
        <v>363</v>
      </c>
      <c r="F204" s="125" t="s">
        <v>878</v>
      </c>
      <c r="G204" s="249" t="s">
        <v>934</v>
      </c>
      <c r="H204" s="125"/>
    </row>
    <row r="205" spans="2:8" ht="100.5" thickTop="1" x14ac:dyDescent="0.25">
      <c r="B205" s="50" t="s">
        <v>186</v>
      </c>
      <c r="C205" s="304" t="s">
        <v>535</v>
      </c>
      <c r="D205" s="119" t="s">
        <v>657</v>
      </c>
      <c r="E205" s="54" t="s">
        <v>363</v>
      </c>
      <c r="F205" s="67" t="s">
        <v>879</v>
      </c>
      <c r="G205" s="228" t="s">
        <v>933</v>
      </c>
      <c r="H205" s="67" t="s">
        <v>951</v>
      </c>
    </row>
    <row r="206" spans="2:8" x14ac:dyDescent="0.25">
      <c r="B206" s="50" t="s">
        <v>187</v>
      </c>
      <c r="C206" s="302"/>
      <c r="D206" s="120" t="s">
        <v>658</v>
      </c>
      <c r="E206" s="121" t="s">
        <v>363</v>
      </c>
      <c r="F206" s="122" t="s">
        <v>659</v>
      </c>
      <c r="G206" s="247" t="s">
        <v>934</v>
      </c>
      <c r="H206" s="122"/>
    </row>
    <row r="207" spans="2:8" ht="28.5" x14ac:dyDescent="0.25">
      <c r="B207" s="50" t="s">
        <v>188</v>
      </c>
      <c r="C207" s="302"/>
      <c r="D207" s="119" t="s">
        <v>661</v>
      </c>
      <c r="E207" s="54" t="s">
        <v>363</v>
      </c>
      <c r="F207" s="219" t="s">
        <v>660</v>
      </c>
      <c r="G207" s="228" t="s">
        <v>933</v>
      </c>
      <c r="H207" s="218"/>
    </row>
    <row r="208" spans="2:8" ht="48" customHeight="1" x14ac:dyDescent="0.25">
      <c r="B208" s="50" t="s">
        <v>189</v>
      </c>
      <c r="C208" s="302"/>
      <c r="D208" s="120" t="s">
        <v>662</v>
      </c>
      <c r="E208" s="121" t="s">
        <v>363</v>
      </c>
      <c r="F208" s="122" t="s">
        <v>664</v>
      </c>
      <c r="G208" s="247" t="s">
        <v>933</v>
      </c>
      <c r="H208" s="122" t="s">
        <v>952</v>
      </c>
    </row>
    <row r="209" spans="2:8" ht="114.75" thickBot="1" x14ac:dyDescent="0.3">
      <c r="B209" s="50" t="s">
        <v>190</v>
      </c>
      <c r="C209" s="303"/>
      <c r="D209" s="62" t="s">
        <v>663</v>
      </c>
      <c r="E209" s="171" t="s">
        <v>363</v>
      </c>
      <c r="F209" s="64" t="s">
        <v>665</v>
      </c>
      <c r="G209" s="250" t="s">
        <v>933</v>
      </c>
      <c r="H209" s="64" t="s">
        <v>953</v>
      </c>
    </row>
    <row r="210" spans="2:8" ht="57.75" thickTop="1" x14ac:dyDescent="0.25">
      <c r="B210" s="50" t="s">
        <v>191</v>
      </c>
      <c r="C210" s="305" t="s">
        <v>656</v>
      </c>
      <c r="D210" s="120" t="s">
        <v>649</v>
      </c>
      <c r="E210" s="170" t="s">
        <v>363</v>
      </c>
      <c r="F210" s="122" t="s">
        <v>880</v>
      </c>
      <c r="G210" s="247" t="s">
        <v>934</v>
      </c>
      <c r="H210" s="122"/>
    </row>
    <row r="211" spans="2:8" ht="42.75" x14ac:dyDescent="0.25">
      <c r="B211" s="50" t="s">
        <v>192</v>
      </c>
      <c r="C211" s="306"/>
      <c r="D211" s="119" t="s">
        <v>652</v>
      </c>
      <c r="E211" s="54" t="s">
        <v>363</v>
      </c>
      <c r="F211" s="67" t="s">
        <v>650</v>
      </c>
      <c r="G211" s="228" t="s">
        <v>934</v>
      </c>
      <c r="H211" s="67"/>
    </row>
    <row r="212" spans="2:8" ht="42.75" x14ac:dyDescent="0.25">
      <c r="B212" s="50" t="s">
        <v>193</v>
      </c>
      <c r="C212" s="306"/>
      <c r="D212" s="120" t="s">
        <v>651</v>
      </c>
      <c r="E212" s="121" t="s">
        <v>654</v>
      </c>
      <c r="F212" s="122" t="s">
        <v>653</v>
      </c>
      <c r="G212" s="247" t="s">
        <v>66</v>
      </c>
      <c r="H212" s="122"/>
    </row>
    <row r="213" spans="2:8" ht="42.75" x14ac:dyDescent="0.25">
      <c r="B213" s="50" t="s">
        <v>194</v>
      </c>
      <c r="C213" s="306"/>
      <c r="D213" s="119" t="s">
        <v>655</v>
      </c>
      <c r="E213" s="54" t="s">
        <v>363</v>
      </c>
      <c r="F213" s="67" t="s">
        <v>519</v>
      </c>
      <c r="G213" s="228" t="s">
        <v>934</v>
      </c>
      <c r="H213" s="67"/>
    </row>
    <row r="214" spans="2:8" ht="57.75" thickBot="1" x14ac:dyDescent="0.3">
      <c r="B214" s="50" t="s">
        <v>195</v>
      </c>
      <c r="C214" s="307"/>
      <c r="D214" s="123" t="s">
        <v>882</v>
      </c>
      <c r="E214" s="124" t="s">
        <v>363</v>
      </c>
      <c r="F214" s="125" t="s">
        <v>881</v>
      </c>
      <c r="G214" s="249" t="s">
        <v>934</v>
      </c>
      <c r="H214" s="125"/>
    </row>
    <row r="215" spans="2:8" ht="86.25" thickTop="1" x14ac:dyDescent="0.25">
      <c r="B215" s="50" t="s">
        <v>196</v>
      </c>
      <c r="C215" s="302" t="s">
        <v>536</v>
      </c>
      <c r="D215" s="119" t="s">
        <v>883</v>
      </c>
      <c r="E215" s="54" t="s">
        <v>363</v>
      </c>
      <c r="F215" s="67" t="s">
        <v>645</v>
      </c>
      <c r="G215" s="228" t="s">
        <v>934</v>
      </c>
      <c r="H215" s="67"/>
    </row>
    <row r="216" spans="2:8" ht="57" x14ac:dyDescent="0.25">
      <c r="B216" s="50" t="s">
        <v>197</v>
      </c>
      <c r="C216" s="302"/>
      <c r="D216" s="120" t="s">
        <v>646</v>
      </c>
      <c r="E216" s="121" t="s">
        <v>363</v>
      </c>
      <c r="F216" s="122" t="s">
        <v>647</v>
      </c>
      <c r="G216" s="247" t="s">
        <v>934</v>
      </c>
      <c r="H216" s="122"/>
    </row>
    <row r="217" spans="2:8" ht="57.75" thickBot="1" x14ac:dyDescent="0.3">
      <c r="B217" s="126" t="s">
        <v>198</v>
      </c>
      <c r="C217" s="308"/>
      <c r="D217" s="127" t="s">
        <v>648</v>
      </c>
      <c r="E217" s="172" t="s">
        <v>363</v>
      </c>
      <c r="F217" s="111" t="s">
        <v>884</v>
      </c>
      <c r="G217" s="251" t="s">
        <v>934</v>
      </c>
      <c r="H217" s="111"/>
    </row>
    <row r="218" spans="2:8" s="46" customFormat="1" ht="9" customHeight="1" x14ac:dyDescent="0.25">
      <c r="B218" s="128"/>
      <c r="C218" s="77"/>
      <c r="E218" s="129"/>
      <c r="F218" s="130"/>
      <c r="G218" s="252"/>
      <c r="H218" s="131"/>
    </row>
    <row r="219" spans="2:8" ht="29.1" customHeight="1" x14ac:dyDescent="0.25">
      <c r="B219" s="132"/>
      <c r="C219" s="30"/>
      <c r="D219" s="30"/>
      <c r="E219" s="30"/>
      <c r="F219" s="30"/>
      <c r="G219" s="223"/>
      <c r="H219" s="30"/>
    </row>
  </sheetData>
  <mergeCells count="66">
    <mergeCell ref="D110:D113"/>
    <mergeCell ref="F110:F113"/>
    <mergeCell ref="H110:H113"/>
    <mergeCell ref="D115:D118"/>
    <mergeCell ref="F115:F118"/>
    <mergeCell ref="H115:H118"/>
    <mergeCell ref="C199:C204"/>
    <mergeCell ref="C205:C209"/>
    <mergeCell ref="C210:C214"/>
    <mergeCell ref="C215:C217"/>
    <mergeCell ref="C153:C164"/>
    <mergeCell ref="C165:C172"/>
    <mergeCell ref="C173:C178"/>
    <mergeCell ref="C179:C185"/>
    <mergeCell ref="B188:H188"/>
    <mergeCell ref="C189:C19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F100:F103"/>
    <mergeCell ref="H100:H103"/>
    <mergeCell ref="D105:D108"/>
    <mergeCell ref="F105:F108"/>
    <mergeCell ref="H105:H108"/>
    <mergeCell ref="H95:H98"/>
    <mergeCell ref="C37:C46"/>
    <mergeCell ref="C47:C50"/>
    <mergeCell ref="C51:C53"/>
    <mergeCell ref="C54:C62"/>
    <mergeCell ref="C63:C72"/>
    <mergeCell ref="B74:H74"/>
    <mergeCell ref="D85:D88"/>
    <mergeCell ref="F85:F88"/>
    <mergeCell ref="H85:H88"/>
    <mergeCell ref="D90:D93"/>
    <mergeCell ref="F90:F93"/>
    <mergeCell ref="H90:H93"/>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76"/>
  <sheetViews>
    <sheetView showGridLines="0" zoomScale="80" zoomScaleNormal="80" workbookViewId="0"/>
  </sheetViews>
  <sheetFormatPr defaultColWidth="8.7109375" defaultRowHeight="14.25" x14ac:dyDescent="0.25"/>
  <cols>
    <col min="1" max="1" width="5" style="40" customWidth="1"/>
    <col min="2" max="2" width="6.5703125" style="40" customWidth="1"/>
    <col min="3" max="3" width="55.42578125" style="134" customWidth="1"/>
    <col min="4" max="4" width="12.7109375" style="40" bestFit="1" customWidth="1"/>
    <col min="5" max="5" width="18.42578125" style="40" bestFit="1" customWidth="1"/>
    <col min="6" max="6" width="13.140625" style="40" bestFit="1" customWidth="1"/>
    <col min="7" max="7" width="17.85546875" style="40" customWidth="1"/>
    <col min="8" max="8" width="22.140625" style="40" customWidth="1"/>
    <col min="9" max="13" width="22.5703125" style="40" customWidth="1"/>
    <col min="14" max="14" width="15.5703125" style="40" bestFit="1" customWidth="1"/>
    <col min="15" max="15" width="8.7109375" style="40"/>
    <col min="16" max="16" width="13.5703125" style="40" bestFit="1" customWidth="1"/>
    <col min="17" max="16384" width="8.7109375" style="40"/>
  </cols>
  <sheetData>
    <row r="2" spans="1:18" s="41" customFormat="1" ht="56.1" customHeight="1" x14ac:dyDescent="0.35">
      <c r="B2" s="268" t="s">
        <v>522</v>
      </c>
      <c r="C2" s="269"/>
      <c r="D2" s="269"/>
      <c r="E2" s="269"/>
      <c r="F2" s="269"/>
      <c r="G2" s="269"/>
      <c r="H2" s="269"/>
      <c r="I2" s="269"/>
      <c r="J2" s="269"/>
      <c r="K2" s="269"/>
      <c r="L2" s="269"/>
      <c r="M2" s="269"/>
    </row>
    <row r="3" spans="1:18" s="41" customFormat="1" ht="122.1" customHeight="1" x14ac:dyDescent="0.35">
      <c r="B3" s="270" t="s">
        <v>920</v>
      </c>
      <c r="C3" s="267"/>
      <c r="D3" s="267"/>
      <c r="E3" s="267"/>
      <c r="F3" s="267"/>
      <c r="G3" s="267"/>
      <c r="H3" s="267"/>
      <c r="I3" s="267"/>
      <c r="J3" s="267"/>
      <c r="K3" s="267"/>
      <c r="L3" s="267"/>
      <c r="M3" s="267"/>
    </row>
    <row r="4" spans="1:18" ht="6.6" customHeight="1" x14ac:dyDescent="0.25">
      <c r="B4" s="30"/>
      <c r="C4" s="314"/>
      <c r="D4" s="314"/>
      <c r="E4" s="314"/>
      <c r="F4" s="314"/>
      <c r="G4" s="314"/>
      <c r="H4" s="314"/>
      <c r="I4" s="314"/>
      <c r="J4" s="314"/>
      <c r="K4" s="314"/>
      <c r="L4" s="314"/>
      <c r="M4" s="314"/>
    </row>
    <row r="6" spans="1:18" ht="3" customHeight="1" x14ac:dyDescent="0.25"/>
    <row r="7" spans="1:18" ht="15" customHeight="1" x14ac:dyDescent="0.25">
      <c r="D7" s="135" t="s">
        <v>199</v>
      </c>
      <c r="E7" s="136" t="s">
        <v>200</v>
      </c>
      <c r="F7" s="136" t="s">
        <v>201</v>
      </c>
      <c r="G7" s="136" t="s">
        <v>202</v>
      </c>
      <c r="H7" s="136" t="s">
        <v>203</v>
      </c>
      <c r="I7" s="136" t="s">
        <v>204</v>
      </c>
      <c r="J7" s="136" t="s">
        <v>205</v>
      </c>
      <c r="K7" s="136" t="s">
        <v>206</v>
      </c>
      <c r="L7" s="136" t="s">
        <v>207</v>
      </c>
      <c r="M7" s="136" t="s">
        <v>208</v>
      </c>
    </row>
    <row r="8" spans="1:18" ht="53.1" customHeight="1" x14ac:dyDescent="0.25">
      <c r="A8" s="137"/>
      <c r="B8" s="315" t="s">
        <v>1</v>
      </c>
      <c r="C8" s="315" t="s">
        <v>821</v>
      </c>
      <c r="D8" s="317" t="s">
        <v>886</v>
      </c>
      <c r="E8" s="318"/>
      <c r="F8" s="319"/>
      <c r="G8" s="315" t="s">
        <v>891</v>
      </c>
      <c r="H8" s="315" t="s">
        <v>893</v>
      </c>
      <c r="I8" s="320" t="s">
        <v>528</v>
      </c>
      <c r="J8" s="321"/>
      <c r="K8" s="321"/>
      <c r="L8" s="321"/>
      <c r="M8" s="322"/>
    </row>
    <row r="9" spans="1:18" s="141" customFormat="1" ht="77.45" customHeight="1" thickBot="1" x14ac:dyDescent="0.25">
      <c r="A9" s="138"/>
      <c r="B9" s="316"/>
      <c r="C9" s="316"/>
      <c r="D9" s="139"/>
      <c r="E9" s="140" t="s">
        <v>889</v>
      </c>
      <c r="F9" s="140" t="s">
        <v>527</v>
      </c>
      <c r="G9" s="316"/>
      <c r="H9" s="316"/>
      <c r="I9" s="159" t="s">
        <v>504</v>
      </c>
      <c r="J9" s="159" t="s">
        <v>505</v>
      </c>
      <c r="K9" s="159" t="s">
        <v>506</v>
      </c>
      <c r="L9" s="159" t="s">
        <v>507</v>
      </c>
      <c r="M9" s="159" t="s">
        <v>524</v>
      </c>
    </row>
    <row r="10" spans="1:18" s="141" customFormat="1" ht="15" customHeight="1" thickTop="1" x14ac:dyDescent="0.2">
      <c r="A10" s="138"/>
      <c r="B10" s="142" t="s">
        <v>209</v>
      </c>
      <c r="C10" s="143" t="s">
        <v>383</v>
      </c>
      <c r="D10" s="209">
        <f>SUM(D11:D13)</f>
        <v>23991445.409999996</v>
      </c>
      <c r="E10" s="209"/>
      <c r="F10" s="209">
        <f>SUM(F11:F13)</f>
        <v>3469461.02</v>
      </c>
      <c r="G10" s="145">
        <f>D10/$D$62</f>
        <v>4.0496322456507056E-2</v>
      </c>
      <c r="H10" s="144"/>
      <c r="I10" s="209">
        <f t="shared" ref="I10:L10" si="0">SUM(I11:I13)</f>
        <v>18278213.198829968</v>
      </c>
      <c r="J10" s="209">
        <f t="shared" si="0"/>
        <v>5713232.2111700363</v>
      </c>
      <c r="K10" s="209">
        <f t="shared" si="0"/>
        <v>0</v>
      </c>
      <c r="L10" s="209">
        <f t="shared" si="0"/>
        <v>0</v>
      </c>
      <c r="M10" s="206">
        <v>86.454721656891408</v>
      </c>
      <c r="N10" s="213"/>
      <c r="O10" s="215"/>
      <c r="P10" s="213"/>
      <c r="Q10" s="215"/>
      <c r="R10" s="215"/>
    </row>
    <row r="11" spans="1:18" s="141" customFormat="1" ht="28.5" x14ac:dyDescent="0.2">
      <c r="A11" s="138"/>
      <c r="B11" s="142" t="s">
        <v>210</v>
      </c>
      <c r="C11" s="146" t="s">
        <v>453</v>
      </c>
      <c r="D11" s="210">
        <v>23459517.069999997</v>
      </c>
      <c r="E11" s="210"/>
      <c r="F11" s="210">
        <v>2937532.68</v>
      </c>
      <c r="G11" s="145">
        <f t="shared" ref="G11:G62" si="1">D11/$D$62</f>
        <v>3.9598454853606573E-2</v>
      </c>
      <c r="H11" s="142"/>
      <c r="I11" s="210">
        <v>17746284.858829968</v>
      </c>
      <c r="J11" s="210">
        <v>5713232.2111700363</v>
      </c>
      <c r="K11" s="210">
        <v>0</v>
      </c>
      <c r="L11" s="210">
        <v>0</v>
      </c>
      <c r="M11" s="207">
        <v>86.327743874128217</v>
      </c>
      <c r="N11" s="213"/>
      <c r="O11" s="215"/>
      <c r="P11" s="213"/>
      <c r="Q11" s="215"/>
      <c r="R11" s="215"/>
    </row>
    <row r="12" spans="1:18" s="141" customFormat="1" x14ac:dyDescent="0.2">
      <c r="A12" s="138"/>
      <c r="B12" s="142" t="s">
        <v>211</v>
      </c>
      <c r="C12" s="147" t="s">
        <v>454</v>
      </c>
      <c r="D12" s="210">
        <v>0</v>
      </c>
      <c r="E12" s="210"/>
      <c r="F12" s="210">
        <v>0</v>
      </c>
      <c r="G12" s="145">
        <f t="shared" si="1"/>
        <v>0</v>
      </c>
      <c r="H12" s="142"/>
      <c r="I12" s="210">
        <v>0</v>
      </c>
      <c r="J12" s="210">
        <v>0</v>
      </c>
      <c r="K12" s="210">
        <v>0</v>
      </c>
      <c r="L12" s="210">
        <v>0</v>
      </c>
      <c r="M12" s="207">
        <v>0</v>
      </c>
      <c r="N12" s="213"/>
      <c r="O12" s="215"/>
      <c r="P12" s="213"/>
      <c r="Q12" s="215"/>
      <c r="R12" s="215"/>
    </row>
    <row r="13" spans="1:18" s="141" customFormat="1" x14ac:dyDescent="0.2">
      <c r="A13" s="138"/>
      <c r="B13" s="142" t="s">
        <v>212</v>
      </c>
      <c r="C13" s="147" t="s">
        <v>455</v>
      </c>
      <c r="D13" s="210">
        <v>531928.34</v>
      </c>
      <c r="E13" s="210"/>
      <c r="F13" s="210">
        <v>531928.34</v>
      </c>
      <c r="G13" s="145">
        <f t="shared" si="1"/>
        <v>8.978676029004842E-4</v>
      </c>
      <c r="H13" s="142"/>
      <c r="I13" s="210">
        <v>531928.34</v>
      </c>
      <c r="J13" s="210">
        <v>0</v>
      </c>
      <c r="K13" s="210">
        <v>0</v>
      </c>
      <c r="L13" s="210">
        <v>0</v>
      </c>
      <c r="M13" s="207">
        <v>92.054794520547958</v>
      </c>
      <c r="N13" s="213"/>
      <c r="O13" s="215"/>
      <c r="P13" s="213"/>
      <c r="Q13" s="215"/>
      <c r="R13" s="215"/>
    </row>
    <row r="14" spans="1:18" s="141" customFormat="1" ht="28.5" x14ac:dyDescent="0.2">
      <c r="A14" s="138"/>
      <c r="B14" s="142" t="s">
        <v>213</v>
      </c>
      <c r="C14" s="143" t="s">
        <v>421</v>
      </c>
      <c r="D14" s="210">
        <f>SUM(D15:D19)</f>
        <v>401841.4</v>
      </c>
      <c r="E14" s="210"/>
      <c r="F14" s="210">
        <f>SUM(F15:F19)</f>
        <v>398096.63</v>
      </c>
      <c r="G14" s="145">
        <f t="shared" si="1"/>
        <v>6.7828755761382194E-4</v>
      </c>
      <c r="H14" s="142"/>
      <c r="I14" s="210">
        <f t="shared" ref="I14:L14" si="2">SUM(I15:I19)</f>
        <v>401841.4</v>
      </c>
      <c r="J14" s="210">
        <f t="shared" si="2"/>
        <v>0</v>
      </c>
      <c r="K14" s="210">
        <f t="shared" si="2"/>
        <v>0</v>
      </c>
      <c r="L14" s="210">
        <f t="shared" si="2"/>
        <v>0</v>
      </c>
      <c r="M14" s="207">
        <v>43.234875559403385</v>
      </c>
      <c r="N14" s="213"/>
      <c r="O14" s="215"/>
      <c r="P14" s="213"/>
      <c r="Q14" s="215"/>
      <c r="R14" s="215"/>
    </row>
    <row r="15" spans="1:18" s="141" customFormat="1" x14ac:dyDescent="0.2">
      <c r="A15" s="138"/>
      <c r="B15" s="142" t="s">
        <v>214</v>
      </c>
      <c r="C15" s="147" t="s">
        <v>456</v>
      </c>
      <c r="D15" s="210">
        <v>0</v>
      </c>
      <c r="E15" s="210"/>
      <c r="F15" s="210">
        <v>0</v>
      </c>
      <c r="G15" s="145">
        <f t="shared" si="1"/>
        <v>0</v>
      </c>
      <c r="H15" s="142"/>
      <c r="I15" s="210">
        <v>0</v>
      </c>
      <c r="J15" s="210">
        <v>0</v>
      </c>
      <c r="K15" s="210">
        <v>0</v>
      </c>
      <c r="L15" s="210">
        <v>0</v>
      </c>
      <c r="M15" s="207">
        <v>0</v>
      </c>
      <c r="N15" s="213"/>
      <c r="O15" s="215"/>
      <c r="P15" s="213"/>
      <c r="Q15" s="215"/>
      <c r="R15" s="215"/>
    </row>
    <row r="16" spans="1:18" s="141" customFormat="1" x14ac:dyDescent="0.2">
      <c r="A16" s="138"/>
      <c r="B16" s="142" t="s">
        <v>215</v>
      </c>
      <c r="C16" s="147" t="s">
        <v>457</v>
      </c>
      <c r="D16" s="210">
        <v>0</v>
      </c>
      <c r="E16" s="210"/>
      <c r="F16" s="210">
        <v>0</v>
      </c>
      <c r="G16" s="145">
        <f t="shared" si="1"/>
        <v>0</v>
      </c>
      <c r="H16" s="142"/>
      <c r="I16" s="210">
        <v>0</v>
      </c>
      <c r="J16" s="210">
        <v>0</v>
      </c>
      <c r="K16" s="210">
        <v>0</v>
      </c>
      <c r="L16" s="210">
        <v>0</v>
      </c>
      <c r="M16" s="207">
        <v>0</v>
      </c>
      <c r="N16" s="213"/>
      <c r="O16" s="215"/>
      <c r="P16" s="213"/>
      <c r="Q16" s="215"/>
      <c r="R16" s="215"/>
    </row>
    <row r="17" spans="1:18" s="141" customFormat="1" x14ac:dyDescent="0.2">
      <c r="A17" s="138"/>
      <c r="B17" s="142" t="s">
        <v>216</v>
      </c>
      <c r="C17" s="147" t="s">
        <v>458</v>
      </c>
      <c r="D17" s="210">
        <v>0</v>
      </c>
      <c r="E17" s="210"/>
      <c r="F17" s="210">
        <v>0</v>
      </c>
      <c r="G17" s="145">
        <f t="shared" si="1"/>
        <v>0</v>
      </c>
      <c r="H17" s="142"/>
      <c r="I17" s="210">
        <v>0</v>
      </c>
      <c r="J17" s="210">
        <v>0</v>
      </c>
      <c r="K17" s="210">
        <v>0</v>
      </c>
      <c r="L17" s="210">
        <v>0</v>
      </c>
      <c r="M17" s="207">
        <v>0</v>
      </c>
      <c r="N17" s="213"/>
      <c r="O17" s="215"/>
      <c r="P17" s="213"/>
      <c r="Q17" s="215"/>
      <c r="R17" s="215"/>
    </row>
    <row r="18" spans="1:18" s="141" customFormat="1" ht="28.5" x14ac:dyDescent="0.2">
      <c r="A18" s="138"/>
      <c r="B18" s="142" t="s">
        <v>217</v>
      </c>
      <c r="C18" s="147" t="s">
        <v>459</v>
      </c>
      <c r="D18" s="210">
        <v>401841.4</v>
      </c>
      <c r="E18" s="210"/>
      <c r="F18" s="210">
        <v>398096.63</v>
      </c>
      <c r="G18" s="145">
        <f t="shared" si="1"/>
        <v>6.7828755761382194E-4</v>
      </c>
      <c r="H18" s="142"/>
      <c r="I18" s="210">
        <v>401841.4</v>
      </c>
      <c r="J18" s="210">
        <v>0</v>
      </c>
      <c r="K18" s="210">
        <v>0</v>
      </c>
      <c r="L18" s="210">
        <v>0</v>
      </c>
      <c r="M18" s="207">
        <v>43.234875559403385</v>
      </c>
      <c r="N18" s="213"/>
      <c r="O18" s="215"/>
      <c r="P18" s="213"/>
      <c r="Q18" s="215"/>
      <c r="R18" s="215"/>
    </row>
    <row r="19" spans="1:18" s="141" customFormat="1" ht="28.5" x14ac:dyDescent="0.2">
      <c r="A19" s="138"/>
      <c r="B19" s="142" t="s">
        <v>218</v>
      </c>
      <c r="C19" s="147" t="s">
        <v>460</v>
      </c>
      <c r="D19" s="210">
        <v>0</v>
      </c>
      <c r="E19" s="210"/>
      <c r="F19" s="210">
        <v>0</v>
      </c>
      <c r="G19" s="145">
        <f t="shared" si="1"/>
        <v>0</v>
      </c>
      <c r="H19" s="142"/>
      <c r="I19" s="210">
        <v>0</v>
      </c>
      <c r="J19" s="210">
        <v>0</v>
      </c>
      <c r="K19" s="210">
        <v>0</v>
      </c>
      <c r="L19" s="210">
        <v>0</v>
      </c>
      <c r="M19" s="207">
        <v>0</v>
      </c>
      <c r="N19" s="213"/>
      <c r="O19" s="215"/>
      <c r="P19" s="213"/>
      <c r="Q19" s="215"/>
      <c r="R19" s="215"/>
    </row>
    <row r="20" spans="1:18" s="141" customFormat="1" x14ac:dyDescent="0.2">
      <c r="A20" s="138"/>
      <c r="B20" s="142" t="s">
        <v>219</v>
      </c>
      <c r="C20" s="143" t="s">
        <v>422</v>
      </c>
      <c r="D20" s="210">
        <f>SUM(D21:D44)</f>
        <v>26718380.100000005</v>
      </c>
      <c r="E20" s="210"/>
      <c r="F20" s="210">
        <f>SUM(F21:F44)</f>
        <v>7905019.3599999994</v>
      </c>
      <c r="G20" s="145">
        <f t="shared" si="1"/>
        <v>4.5099247567390387E-2</v>
      </c>
      <c r="H20" s="142"/>
      <c r="I20" s="210">
        <f t="shared" ref="I20:L20" si="3">SUM(I21:I44)</f>
        <v>21461270.242102385</v>
      </c>
      <c r="J20" s="210">
        <f t="shared" si="3"/>
        <v>5257109.8578976216</v>
      </c>
      <c r="K20" s="210">
        <f t="shared" si="3"/>
        <v>0</v>
      </c>
      <c r="L20" s="210">
        <f t="shared" si="3"/>
        <v>0</v>
      </c>
      <c r="M20" s="207">
        <v>72.32565141002307</v>
      </c>
      <c r="N20" s="213"/>
      <c r="O20" s="215"/>
      <c r="P20" s="213"/>
      <c r="Q20" s="215"/>
      <c r="R20" s="215"/>
    </row>
    <row r="21" spans="1:18" s="141" customFormat="1" x14ac:dyDescent="0.2">
      <c r="B21" s="142" t="s">
        <v>220</v>
      </c>
      <c r="C21" s="147" t="s">
        <v>462</v>
      </c>
      <c r="D21" s="210">
        <v>7307103.8900000006</v>
      </c>
      <c r="E21" s="210"/>
      <c r="F21" s="210">
        <v>5853352.8799999999</v>
      </c>
      <c r="G21" s="145">
        <f t="shared" si="1"/>
        <v>1.2334014491235988E-2</v>
      </c>
      <c r="H21" s="142"/>
      <c r="I21" s="210">
        <v>5527250.3469311986</v>
      </c>
      <c r="J21" s="210">
        <v>1779853.5430688027</v>
      </c>
      <c r="K21" s="210">
        <v>0</v>
      </c>
      <c r="L21" s="210">
        <v>0</v>
      </c>
      <c r="M21" s="207">
        <v>69.649618491644986</v>
      </c>
      <c r="N21" s="213"/>
      <c r="O21" s="215"/>
      <c r="P21" s="213"/>
      <c r="Q21" s="215"/>
      <c r="R21" s="215"/>
    </row>
    <row r="22" spans="1:18" s="141" customFormat="1" x14ac:dyDescent="0.2">
      <c r="B22" s="142" t="s">
        <v>221</v>
      </c>
      <c r="C22" s="147" t="s">
        <v>463</v>
      </c>
      <c r="D22" s="210">
        <v>12151300.630000001</v>
      </c>
      <c r="E22" s="210"/>
      <c r="F22" s="210">
        <v>0</v>
      </c>
      <c r="G22" s="145">
        <f t="shared" si="1"/>
        <v>2.0510768741483571E-2</v>
      </c>
      <c r="H22" s="142"/>
      <c r="I22" s="210">
        <v>10922539.47359084</v>
      </c>
      <c r="J22" s="210">
        <v>1228761.1564091588</v>
      </c>
      <c r="K22" s="210">
        <v>0</v>
      </c>
      <c r="L22" s="210">
        <v>0</v>
      </c>
      <c r="M22" s="207">
        <v>69.620867735592967</v>
      </c>
      <c r="N22" s="213"/>
      <c r="O22" s="215"/>
      <c r="P22" s="213"/>
      <c r="Q22" s="215"/>
      <c r="R22" s="215"/>
    </row>
    <row r="23" spans="1:18" s="141" customFormat="1" x14ac:dyDescent="0.2">
      <c r="B23" s="142" t="s">
        <v>222</v>
      </c>
      <c r="C23" s="147" t="s">
        <v>464</v>
      </c>
      <c r="D23" s="210">
        <v>0</v>
      </c>
      <c r="E23" s="210"/>
      <c r="F23" s="210">
        <v>0</v>
      </c>
      <c r="G23" s="145">
        <f t="shared" si="1"/>
        <v>0</v>
      </c>
      <c r="H23" s="142"/>
      <c r="I23" s="210">
        <v>0</v>
      </c>
      <c r="J23" s="210">
        <v>0</v>
      </c>
      <c r="K23" s="210">
        <v>0</v>
      </c>
      <c r="L23" s="210">
        <v>0</v>
      </c>
      <c r="M23" s="207">
        <v>0</v>
      </c>
      <c r="N23" s="213"/>
      <c r="O23" s="215"/>
      <c r="P23" s="213"/>
      <c r="Q23" s="215"/>
      <c r="R23" s="215"/>
    </row>
    <row r="24" spans="1:18" s="141" customFormat="1" x14ac:dyDescent="0.2">
      <c r="B24" s="142" t="s">
        <v>223</v>
      </c>
      <c r="C24" s="147" t="s">
        <v>465</v>
      </c>
      <c r="D24" s="210">
        <v>1568551.22</v>
      </c>
      <c r="E24" s="210"/>
      <c r="F24" s="210">
        <v>0</v>
      </c>
      <c r="G24" s="145">
        <f t="shared" si="1"/>
        <v>2.6476335589264337E-3</v>
      </c>
      <c r="H24" s="142"/>
      <c r="I24" s="210">
        <v>726481.4024763226</v>
      </c>
      <c r="J24" s="210">
        <v>842069.81752367772</v>
      </c>
      <c r="K24" s="210">
        <v>0</v>
      </c>
      <c r="L24" s="210">
        <v>0</v>
      </c>
      <c r="M24" s="207">
        <v>118.05549869625938</v>
      </c>
      <c r="N24" s="213"/>
      <c r="O24" s="215"/>
      <c r="P24" s="213"/>
      <c r="Q24" s="215"/>
      <c r="R24" s="215"/>
    </row>
    <row r="25" spans="1:18" s="141" customFormat="1" x14ac:dyDescent="0.2">
      <c r="B25" s="142" t="s">
        <v>224</v>
      </c>
      <c r="C25" s="147" t="s">
        <v>466</v>
      </c>
      <c r="D25" s="210">
        <v>910946.50999999989</v>
      </c>
      <c r="E25" s="210"/>
      <c r="F25" s="210">
        <v>910946.50999999989</v>
      </c>
      <c r="G25" s="145">
        <f t="shared" si="1"/>
        <v>1.5376307254173784E-3</v>
      </c>
      <c r="H25" s="142"/>
      <c r="I25" s="210">
        <v>910946.50999999989</v>
      </c>
      <c r="J25" s="210">
        <v>0</v>
      </c>
      <c r="K25" s="210">
        <v>0</v>
      </c>
      <c r="L25" s="210">
        <v>0</v>
      </c>
      <c r="M25" s="207">
        <v>6.6739726027397275</v>
      </c>
      <c r="N25" s="213"/>
      <c r="O25" s="215"/>
      <c r="P25" s="213"/>
      <c r="Q25" s="215"/>
      <c r="R25" s="215"/>
    </row>
    <row r="26" spans="1:18" s="148" customFormat="1" ht="28.5" x14ac:dyDescent="0.2">
      <c r="B26" s="142" t="s">
        <v>225</v>
      </c>
      <c r="C26" s="147" t="s">
        <v>467</v>
      </c>
      <c r="D26" s="211">
        <v>0</v>
      </c>
      <c r="E26" s="211"/>
      <c r="F26" s="211">
        <v>0</v>
      </c>
      <c r="G26" s="145">
        <f t="shared" si="1"/>
        <v>0</v>
      </c>
      <c r="H26" s="149"/>
      <c r="I26" s="211">
        <v>0</v>
      </c>
      <c r="J26" s="211">
        <v>0</v>
      </c>
      <c r="K26" s="211">
        <v>0</v>
      </c>
      <c r="L26" s="211">
        <v>0</v>
      </c>
      <c r="M26" s="208">
        <v>0</v>
      </c>
      <c r="N26" s="214"/>
      <c r="O26" s="215"/>
      <c r="P26" s="214"/>
      <c r="Q26" s="215"/>
      <c r="R26" s="215"/>
    </row>
    <row r="27" spans="1:18" s="141" customFormat="1" ht="28.5" x14ac:dyDescent="0.2">
      <c r="B27" s="142" t="s">
        <v>226</v>
      </c>
      <c r="C27" s="147" t="s">
        <v>468</v>
      </c>
      <c r="D27" s="210">
        <v>341328.49</v>
      </c>
      <c r="E27" s="210"/>
      <c r="F27" s="210">
        <v>0</v>
      </c>
      <c r="G27" s="145">
        <f t="shared" si="1"/>
        <v>5.7614488657991398E-4</v>
      </c>
      <c r="H27" s="142"/>
      <c r="I27" s="210">
        <v>341328.49</v>
      </c>
      <c r="J27" s="210">
        <v>0</v>
      </c>
      <c r="K27" s="210">
        <v>0</v>
      </c>
      <c r="L27" s="210">
        <v>0</v>
      </c>
      <c r="M27" s="207">
        <v>36.006819701326904</v>
      </c>
      <c r="N27" s="213"/>
      <c r="O27" s="215"/>
      <c r="P27" s="213"/>
      <c r="Q27" s="215"/>
      <c r="R27" s="215"/>
    </row>
    <row r="28" spans="1:18" s="141" customFormat="1" x14ac:dyDescent="0.2">
      <c r="B28" s="142" t="s">
        <v>227</v>
      </c>
      <c r="C28" s="147" t="s">
        <v>469</v>
      </c>
      <c r="D28" s="210">
        <v>0</v>
      </c>
      <c r="E28" s="210"/>
      <c r="F28" s="210">
        <v>0</v>
      </c>
      <c r="G28" s="145">
        <f t="shared" si="1"/>
        <v>0</v>
      </c>
      <c r="H28" s="142"/>
      <c r="I28" s="210">
        <v>0</v>
      </c>
      <c r="J28" s="210">
        <v>0</v>
      </c>
      <c r="K28" s="210">
        <v>0</v>
      </c>
      <c r="L28" s="210">
        <v>0</v>
      </c>
      <c r="M28" s="207">
        <v>0</v>
      </c>
      <c r="N28" s="213"/>
      <c r="O28" s="215"/>
      <c r="P28" s="213"/>
      <c r="Q28" s="215"/>
      <c r="R28" s="215"/>
    </row>
    <row r="29" spans="1:18" s="141" customFormat="1" x14ac:dyDescent="0.2">
      <c r="B29" s="142" t="s">
        <v>228</v>
      </c>
      <c r="C29" s="147" t="s">
        <v>470</v>
      </c>
      <c r="D29" s="210">
        <v>0</v>
      </c>
      <c r="E29" s="210"/>
      <c r="F29" s="210">
        <v>0</v>
      </c>
      <c r="G29" s="145">
        <f t="shared" si="1"/>
        <v>0</v>
      </c>
      <c r="H29" s="142"/>
      <c r="I29" s="210">
        <v>0</v>
      </c>
      <c r="J29" s="210">
        <v>0</v>
      </c>
      <c r="K29" s="210">
        <v>0</v>
      </c>
      <c r="L29" s="210">
        <v>0</v>
      </c>
      <c r="M29" s="207">
        <v>0</v>
      </c>
      <c r="N29" s="213"/>
      <c r="O29" s="215"/>
      <c r="P29" s="213"/>
      <c r="Q29" s="215"/>
      <c r="R29" s="215"/>
    </row>
    <row r="30" spans="1:18" s="141" customFormat="1" x14ac:dyDescent="0.2">
      <c r="B30" s="142" t="s">
        <v>229</v>
      </c>
      <c r="C30" s="147" t="s">
        <v>471</v>
      </c>
      <c r="D30" s="210">
        <v>0</v>
      </c>
      <c r="E30" s="210"/>
      <c r="F30" s="210">
        <v>0</v>
      </c>
      <c r="G30" s="145">
        <f t="shared" si="1"/>
        <v>0</v>
      </c>
      <c r="H30" s="142"/>
      <c r="I30" s="210">
        <v>0</v>
      </c>
      <c r="J30" s="210">
        <v>0</v>
      </c>
      <c r="K30" s="210">
        <v>0</v>
      </c>
      <c r="L30" s="210">
        <v>0</v>
      </c>
      <c r="M30" s="207">
        <v>0</v>
      </c>
      <c r="N30" s="213"/>
      <c r="O30" s="215"/>
      <c r="P30" s="213"/>
      <c r="Q30" s="215"/>
      <c r="R30" s="215"/>
    </row>
    <row r="31" spans="1:18" s="141" customFormat="1" x14ac:dyDescent="0.2">
      <c r="B31" s="142" t="s">
        <v>230</v>
      </c>
      <c r="C31" s="147" t="s">
        <v>472</v>
      </c>
      <c r="D31" s="210">
        <v>791544.96000000008</v>
      </c>
      <c r="E31" s="210"/>
      <c r="F31" s="210">
        <v>0</v>
      </c>
      <c r="G31" s="145">
        <f t="shared" si="1"/>
        <v>1.3360870673353477E-3</v>
      </c>
      <c r="H31" s="142"/>
      <c r="I31" s="210">
        <v>297444.26148108777</v>
      </c>
      <c r="J31" s="210">
        <v>494100.69851891231</v>
      </c>
      <c r="K31" s="210">
        <v>0</v>
      </c>
      <c r="L31" s="210">
        <v>0</v>
      </c>
      <c r="M31" s="207">
        <v>120.06575342465754</v>
      </c>
      <c r="N31" s="213"/>
      <c r="O31" s="215"/>
      <c r="P31" s="213"/>
      <c r="Q31" s="215"/>
      <c r="R31" s="215"/>
    </row>
    <row r="32" spans="1:18" s="141" customFormat="1" ht="28.5" x14ac:dyDescent="0.2">
      <c r="B32" s="142" t="s">
        <v>231</v>
      </c>
      <c r="C32" s="147" t="s">
        <v>473</v>
      </c>
      <c r="D32" s="210">
        <v>0</v>
      </c>
      <c r="E32" s="210"/>
      <c r="F32" s="210">
        <v>0</v>
      </c>
      <c r="G32" s="145">
        <f t="shared" si="1"/>
        <v>0</v>
      </c>
      <c r="H32" s="142"/>
      <c r="I32" s="210">
        <v>0</v>
      </c>
      <c r="J32" s="210">
        <v>0</v>
      </c>
      <c r="K32" s="210">
        <v>0</v>
      </c>
      <c r="L32" s="210">
        <v>0</v>
      </c>
      <c r="M32" s="207">
        <v>0</v>
      </c>
      <c r="N32" s="213"/>
      <c r="O32" s="215"/>
      <c r="P32" s="213"/>
      <c r="Q32" s="215"/>
      <c r="R32" s="215"/>
    </row>
    <row r="33" spans="2:18" s="141" customFormat="1" x14ac:dyDescent="0.2">
      <c r="B33" s="142" t="s">
        <v>232</v>
      </c>
      <c r="C33" s="147" t="s">
        <v>474</v>
      </c>
      <c r="D33" s="210">
        <v>967372.80000000005</v>
      </c>
      <c r="E33" s="210"/>
      <c r="F33" s="210">
        <v>94447.56</v>
      </c>
      <c r="G33" s="145">
        <f t="shared" si="1"/>
        <v>1.6328753926649774E-3</v>
      </c>
      <c r="H33" s="142"/>
      <c r="I33" s="210">
        <v>711346.74570342351</v>
      </c>
      <c r="J33" s="210">
        <v>256026.05429657636</v>
      </c>
      <c r="K33" s="210">
        <v>0</v>
      </c>
      <c r="L33" s="210">
        <v>0</v>
      </c>
      <c r="M33" s="207">
        <v>87.136556338756705</v>
      </c>
      <c r="N33" s="213"/>
      <c r="O33" s="215"/>
      <c r="P33" s="213"/>
      <c r="Q33" s="215"/>
      <c r="R33" s="215"/>
    </row>
    <row r="34" spans="2:18" s="141" customFormat="1" ht="28.5" x14ac:dyDescent="0.2">
      <c r="B34" s="142" t="s">
        <v>233</v>
      </c>
      <c r="C34" s="147" t="s">
        <v>475</v>
      </c>
      <c r="D34" s="210">
        <v>1072487.55</v>
      </c>
      <c r="E34" s="210"/>
      <c r="F34" s="210">
        <v>0</v>
      </c>
      <c r="G34" s="145">
        <f t="shared" si="1"/>
        <v>1.8103036692106182E-3</v>
      </c>
      <c r="H34" s="142"/>
      <c r="I34" s="210">
        <v>514493.34066560783</v>
      </c>
      <c r="J34" s="210">
        <v>557994.20933439233</v>
      </c>
      <c r="K34" s="210">
        <v>0</v>
      </c>
      <c r="L34" s="210">
        <v>0</v>
      </c>
      <c r="M34" s="207">
        <v>115.13375601905877</v>
      </c>
      <c r="N34" s="213"/>
      <c r="O34" s="215"/>
      <c r="P34" s="213"/>
      <c r="Q34" s="215"/>
      <c r="R34" s="215"/>
    </row>
    <row r="35" spans="2:18" s="141" customFormat="1" x14ac:dyDescent="0.2">
      <c r="B35" s="142" t="s">
        <v>234</v>
      </c>
      <c r="C35" s="147" t="s">
        <v>476</v>
      </c>
      <c r="D35" s="210">
        <v>0</v>
      </c>
      <c r="E35" s="210"/>
      <c r="F35" s="210">
        <v>0</v>
      </c>
      <c r="G35" s="145">
        <f t="shared" si="1"/>
        <v>0</v>
      </c>
      <c r="H35" s="142"/>
      <c r="I35" s="210">
        <v>0</v>
      </c>
      <c r="J35" s="210">
        <v>0</v>
      </c>
      <c r="K35" s="210">
        <v>0</v>
      </c>
      <c r="L35" s="210">
        <v>0</v>
      </c>
      <c r="M35" s="207">
        <v>0</v>
      </c>
      <c r="N35" s="213"/>
      <c r="O35" s="215"/>
      <c r="P35" s="213"/>
      <c r="Q35" s="215"/>
      <c r="R35" s="215"/>
    </row>
    <row r="36" spans="2:18" s="141" customFormat="1" ht="28.5" x14ac:dyDescent="0.2">
      <c r="B36" s="142" t="s">
        <v>235</v>
      </c>
      <c r="C36" s="147" t="s">
        <v>477</v>
      </c>
      <c r="D36" s="210">
        <v>160596.84</v>
      </c>
      <c r="E36" s="210"/>
      <c r="F36" s="210">
        <v>0</v>
      </c>
      <c r="G36" s="145">
        <f t="shared" si="1"/>
        <v>2.7107918289180193E-4</v>
      </c>
      <c r="H36" s="142"/>
      <c r="I36" s="210">
        <v>62292.461253898429</v>
      </c>
      <c r="J36" s="210">
        <v>98304.378746101545</v>
      </c>
      <c r="K36" s="210">
        <v>0</v>
      </c>
      <c r="L36" s="210">
        <v>0</v>
      </c>
      <c r="M36" s="207">
        <v>120.06575342465753</v>
      </c>
      <c r="N36" s="213"/>
      <c r="O36" s="215"/>
      <c r="P36" s="213"/>
      <c r="Q36" s="215"/>
      <c r="R36" s="215"/>
    </row>
    <row r="37" spans="2:18" s="141" customFormat="1" ht="28.5" x14ac:dyDescent="0.2">
      <c r="B37" s="142" t="s">
        <v>236</v>
      </c>
      <c r="C37" s="147" t="s">
        <v>478</v>
      </c>
      <c r="D37" s="210">
        <v>0</v>
      </c>
      <c r="E37" s="210"/>
      <c r="F37" s="210">
        <v>0</v>
      </c>
      <c r="G37" s="145">
        <f t="shared" si="1"/>
        <v>0</v>
      </c>
      <c r="H37" s="142"/>
      <c r="I37" s="210">
        <v>0</v>
      </c>
      <c r="J37" s="210">
        <v>0</v>
      </c>
      <c r="K37" s="210">
        <v>0</v>
      </c>
      <c r="L37" s="210">
        <v>0</v>
      </c>
      <c r="M37" s="207">
        <v>0</v>
      </c>
      <c r="N37" s="213"/>
      <c r="O37" s="215"/>
      <c r="P37" s="213"/>
      <c r="Q37" s="215"/>
      <c r="R37" s="215"/>
    </row>
    <row r="38" spans="2:18" s="141" customFormat="1" x14ac:dyDescent="0.2">
      <c r="B38" s="142" t="s">
        <v>237</v>
      </c>
      <c r="C38" s="147" t="s">
        <v>479</v>
      </c>
      <c r="D38" s="210">
        <v>0</v>
      </c>
      <c r="E38" s="210"/>
      <c r="F38" s="210">
        <v>0</v>
      </c>
      <c r="G38" s="145">
        <f t="shared" si="1"/>
        <v>0</v>
      </c>
      <c r="H38" s="142"/>
      <c r="I38" s="210">
        <v>0</v>
      </c>
      <c r="J38" s="210">
        <v>0</v>
      </c>
      <c r="K38" s="210">
        <v>0</v>
      </c>
      <c r="L38" s="210">
        <v>0</v>
      </c>
      <c r="M38" s="207">
        <v>0</v>
      </c>
      <c r="N38" s="213"/>
      <c r="O38" s="215"/>
      <c r="P38" s="213"/>
      <c r="Q38" s="215"/>
      <c r="R38" s="215"/>
    </row>
    <row r="39" spans="2:18" s="141" customFormat="1" ht="28.5" x14ac:dyDescent="0.2">
      <c r="B39" s="142" t="s">
        <v>238</v>
      </c>
      <c r="C39" s="147" t="s">
        <v>480</v>
      </c>
      <c r="D39" s="210">
        <v>0</v>
      </c>
      <c r="E39" s="210"/>
      <c r="F39" s="210">
        <v>0</v>
      </c>
      <c r="G39" s="145">
        <f t="shared" si="1"/>
        <v>0</v>
      </c>
      <c r="H39" s="142"/>
      <c r="I39" s="210">
        <v>0</v>
      </c>
      <c r="J39" s="210">
        <v>0</v>
      </c>
      <c r="K39" s="210">
        <v>0</v>
      </c>
      <c r="L39" s="210">
        <v>0</v>
      </c>
      <c r="M39" s="207">
        <v>0</v>
      </c>
      <c r="N39" s="213"/>
      <c r="O39" s="215"/>
      <c r="P39" s="213"/>
      <c r="Q39" s="215"/>
      <c r="R39" s="215"/>
    </row>
    <row r="40" spans="2:18" s="141" customFormat="1" ht="28.5" x14ac:dyDescent="0.2">
      <c r="B40" s="142" t="s">
        <v>239</v>
      </c>
      <c r="C40" s="147" t="s">
        <v>481</v>
      </c>
      <c r="D40" s="210">
        <v>0</v>
      </c>
      <c r="E40" s="210"/>
      <c r="F40" s="210">
        <v>0</v>
      </c>
      <c r="G40" s="145">
        <f t="shared" si="1"/>
        <v>0</v>
      </c>
      <c r="H40" s="142"/>
      <c r="I40" s="210">
        <v>0</v>
      </c>
      <c r="J40" s="210">
        <v>0</v>
      </c>
      <c r="K40" s="210">
        <v>0</v>
      </c>
      <c r="L40" s="210">
        <v>0</v>
      </c>
      <c r="M40" s="207">
        <v>0</v>
      </c>
      <c r="N40" s="213"/>
      <c r="O40" s="215"/>
      <c r="P40" s="213"/>
      <c r="Q40" s="215"/>
      <c r="R40" s="215"/>
    </row>
    <row r="41" spans="2:18" s="141" customFormat="1" x14ac:dyDescent="0.2">
      <c r="B41" s="142" t="s">
        <v>240</v>
      </c>
      <c r="C41" s="147" t="s">
        <v>482</v>
      </c>
      <c r="D41" s="210">
        <v>0</v>
      </c>
      <c r="E41" s="210"/>
      <c r="F41" s="210">
        <v>0</v>
      </c>
      <c r="G41" s="145">
        <f t="shared" si="1"/>
        <v>0</v>
      </c>
      <c r="H41" s="142"/>
      <c r="I41" s="210">
        <v>0</v>
      </c>
      <c r="J41" s="210">
        <v>0</v>
      </c>
      <c r="K41" s="210">
        <v>0</v>
      </c>
      <c r="L41" s="210">
        <v>0</v>
      </c>
      <c r="M41" s="207">
        <v>0</v>
      </c>
      <c r="N41" s="213"/>
      <c r="O41" s="215"/>
      <c r="P41" s="213"/>
      <c r="Q41" s="215"/>
      <c r="R41" s="215"/>
    </row>
    <row r="42" spans="2:18" s="141" customFormat="1" x14ac:dyDescent="0.2">
      <c r="B42" s="142" t="s">
        <v>241</v>
      </c>
      <c r="C42" s="147" t="s">
        <v>483</v>
      </c>
      <c r="D42" s="210">
        <v>1447147.21</v>
      </c>
      <c r="E42" s="210"/>
      <c r="F42" s="210">
        <v>1046272.4099999999</v>
      </c>
      <c r="G42" s="145">
        <f t="shared" si="1"/>
        <v>2.4427098516443466E-3</v>
      </c>
      <c r="H42" s="142"/>
      <c r="I42" s="210">
        <v>1447147.21</v>
      </c>
      <c r="J42" s="210">
        <v>0</v>
      </c>
      <c r="K42" s="210">
        <v>0</v>
      </c>
      <c r="L42" s="210">
        <v>0</v>
      </c>
      <c r="M42" s="207">
        <v>35.839197185524228</v>
      </c>
      <c r="N42" s="213"/>
      <c r="O42" s="215"/>
      <c r="P42" s="213"/>
      <c r="Q42" s="215"/>
      <c r="R42" s="215"/>
    </row>
    <row r="43" spans="2:18" s="141" customFormat="1" x14ac:dyDescent="0.2">
      <c r="B43" s="142" t="s">
        <v>242</v>
      </c>
      <c r="C43" s="147" t="s">
        <v>485</v>
      </c>
      <c r="D43" s="210">
        <v>0</v>
      </c>
      <c r="E43" s="210"/>
      <c r="F43" s="210">
        <v>0</v>
      </c>
      <c r="G43" s="145">
        <f t="shared" si="1"/>
        <v>0</v>
      </c>
      <c r="H43" s="142"/>
      <c r="I43" s="210">
        <v>0</v>
      </c>
      <c r="J43" s="210">
        <v>0</v>
      </c>
      <c r="K43" s="210">
        <v>0</v>
      </c>
      <c r="L43" s="210">
        <v>0</v>
      </c>
      <c r="M43" s="207">
        <v>0</v>
      </c>
      <c r="N43" s="213"/>
      <c r="O43" s="215"/>
      <c r="P43" s="213"/>
      <c r="Q43" s="215"/>
      <c r="R43" s="215"/>
    </row>
    <row r="44" spans="2:18" s="141" customFormat="1" ht="28.5" x14ac:dyDescent="0.2">
      <c r="B44" s="142" t="s">
        <v>243</v>
      </c>
      <c r="C44" s="147" t="s">
        <v>484</v>
      </c>
      <c r="D44" s="210">
        <v>0</v>
      </c>
      <c r="E44" s="210"/>
      <c r="F44" s="210">
        <v>0</v>
      </c>
      <c r="G44" s="145">
        <f t="shared" si="1"/>
        <v>0</v>
      </c>
      <c r="H44" s="142"/>
      <c r="I44" s="210">
        <v>0</v>
      </c>
      <c r="J44" s="210">
        <v>0</v>
      </c>
      <c r="K44" s="210">
        <v>0</v>
      </c>
      <c r="L44" s="210">
        <v>0</v>
      </c>
      <c r="M44" s="207">
        <v>0</v>
      </c>
      <c r="N44" s="213"/>
      <c r="O44" s="215"/>
      <c r="P44" s="213"/>
      <c r="Q44" s="215"/>
      <c r="R44" s="215"/>
    </row>
    <row r="45" spans="2:18" s="141" customFormat="1" ht="28.5" x14ac:dyDescent="0.2">
      <c r="B45" s="142" t="s">
        <v>244</v>
      </c>
      <c r="C45" s="143" t="s">
        <v>486</v>
      </c>
      <c r="D45" s="210">
        <v>4174630.31</v>
      </c>
      <c r="E45" s="210"/>
      <c r="F45" s="210">
        <v>0</v>
      </c>
      <c r="G45" s="145">
        <f t="shared" si="1"/>
        <v>7.0465606503225704E-3</v>
      </c>
      <c r="H45" s="142"/>
      <c r="I45" s="210">
        <v>3593967.0205595107</v>
      </c>
      <c r="J45" s="210">
        <v>580663.28944048972</v>
      </c>
      <c r="K45" s="210">
        <v>0</v>
      </c>
      <c r="L45" s="210">
        <v>0</v>
      </c>
      <c r="M45" s="207">
        <v>72.032876712328772</v>
      </c>
      <c r="N45" s="213"/>
      <c r="O45" s="215"/>
      <c r="P45" s="213"/>
      <c r="Q45" s="215"/>
      <c r="R45" s="215"/>
    </row>
    <row r="46" spans="2:18" s="141" customFormat="1" ht="28.5" x14ac:dyDescent="0.2">
      <c r="B46" s="142" t="s">
        <v>245</v>
      </c>
      <c r="C46" s="143" t="s">
        <v>487</v>
      </c>
      <c r="D46" s="210">
        <v>2249893.0900000003</v>
      </c>
      <c r="E46" s="210"/>
      <c r="F46" s="210">
        <v>0</v>
      </c>
      <c r="G46" s="145">
        <f t="shared" si="1"/>
        <v>3.7977034942350764E-3</v>
      </c>
      <c r="H46" s="142"/>
      <c r="I46" s="210">
        <v>2249893.09</v>
      </c>
      <c r="J46" s="210">
        <v>0</v>
      </c>
      <c r="K46" s="210">
        <v>0</v>
      </c>
      <c r="L46" s="210">
        <v>0</v>
      </c>
      <c r="M46" s="207">
        <v>34.289105915999286</v>
      </c>
      <c r="N46" s="213"/>
      <c r="O46" s="215"/>
      <c r="P46" s="213"/>
      <c r="Q46" s="215"/>
      <c r="R46" s="215"/>
    </row>
    <row r="47" spans="2:18" s="141" customFormat="1" x14ac:dyDescent="0.2">
      <c r="B47" s="142" t="s">
        <v>246</v>
      </c>
      <c r="C47" s="143" t="s">
        <v>488</v>
      </c>
      <c r="D47" s="210">
        <f>SUM(D48:D50)</f>
        <v>119352405.94000006</v>
      </c>
      <c r="E47" s="210"/>
      <c r="F47" s="210">
        <f>SUM(F48:F50)</f>
        <v>5392397.3100000005</v>
      </c>
      <c r="G47" s="145">
        <f t="shared" si="1"/>
        <v>0.20146070544343128</v>
      </c>
      <c r="H47" s="142"/>
      <c r="I47" s="210">
        <f>SUM(I48:I50)</f>
        <v>106008280.35325354</v>
      </c>
      <c r="J47" s="210">
        <f>SUM(J48:J50)</f>
        <v>12067223.420300651</v>
      </c>
      <c r="K47" s="210">
        <f>SUM(K48:K50)</f>
        <v>1276902.1664458355</v>
      </c>
      <c r="L47" s="210">
        <f>SUM(L48:L50)</f>
        <v>0</v>
      </c>
      <c r="M47" s="207">
        <v>43.526931034912018</v>
      </c>
      <c r="N47" s="213"/>
      <c r="O47" s="215"/>
      <c r="P47" s="213"/>
      <c r="Q47" s="215"/>
      <c r="R47" s="215"/>
    </row>
    <row r="48" spans="2:18" s="141" customFormat="1" x14ac:dyDescent="0.2">
      <c r="B48" s="142" t="s">
        <v>247</v>
      </c>
      <c r="C48" s="147" t="s">
        <v>489</v>
      </c>
      <c r="D48" s="210">
        <v>111956395.10000005</v>
      </c>
      <c r="E48" s="210"/>
      <c r="F48" s="210">
        <v>5392397.3100000005</v>
      </c>
      <c r="G48" s="145">
        <f t="shared" si="1"/>
        <v>0.18897662060610751</v>
      </c>
      <c r="H48" s="142"/>
      <c r="I48" s="210">
        <v>99781650.907559216</v>
      </c>
      <c r="J48" s="210">
        <v>11013590.267600372</v>
      </c>
      <c r="K48" s="210">
        <v>1161153.9248404375</v>
      </c>
      <c r="L48" s="210">
        <v>0</v>
      </c>
      <c r="M48" s="207">
        <v>43.70112978967569</v>
      </c>
      <c r="N48" s="213"/>
      <c r="O48" s="215"/>
      <c r="P48" s="213"/>
      <c r="Q48" s="215"/>
      <c r="R48" s="215"/>
    </row>
    <row r="49" spans="2:18" s="141" customFormat="1" x14ac:dyDescent="0.2">
      <c r="B49" s="142" t="s">
        <v>248</v>
      </c>
      <c r="C49" s="147" t="s">
        <v>490</v>
      </c>
      <c r="D49" s="210">
        <v>1557316.23</v>
      </c>
      <c r="E49" s="210"/>
      <c r="F49" s="210">
        <v>0</v>
      </c>
      <c r="G49" s="145">
        <f t="shared" si="1"/>
        <v>2.628669475268265E-3</v>
      </c>
      <c r="H49" s="142"/>
      <c r="I49" s="210">
        <v>1557316.23</v>
      </c>
      <c r="J49" s="210">
        <v>0</v>
      </c>
      <c r="K49" s="210">
        <v>0</v>
      </c>
      <c r="L49" s="210">
        <v>0</v>
      </c>
      <c r="M49" s="207">
        <v>19.580427459269167</v>
      </c>
      <c r="N49" s="213"/>
      <c r="O49" s="215"/>
      <c r="P49" s="213"/>
      <c r="Q49" s="215"/>
      <c r="R49" s="215"/>
    </row>
    <row r="50" spans="2:18" s="141" customFormat="1" x14ac:dyDescent="0.2">
      <c r="B50" s="142" t="s">
        <v>249</v>
      </c>
      <c r="C50" s="147" t="s">
        <v>491</v>
      </c>
      <c r="D50" s="210">
        <v>5838694.6100000003</v>
      </c>
      <c r="E50" s="210"/>
      <c r="F50" s="210">
        <v>0</v>
      </c>
      <c r="G50" s="145">
        <f t="shared" si="1"/>
        <v>9.8554153620554943E-3</v>
      </c>
      <c r="H50" s="142"/>
      <c r="I50" s="210">
        <v>4669313.2156943223</v>
      </c>
      <c r="J50" s="210">
        <v>1053633.1527002791</v>
      </c>
      <c r="K50" s="210">
        <v>115748.24160539797</v>
      </c>
      <c r="L50" s="210">
        <v>0</v>
      </c>
      <c r="M50" s="207">
        <v>46.573778874047477</v>
      </c>
      <c r="N50" s="213"/>
      <c r="O50" s="215"/>
      <c r="P50" s="213"/>
      <c r="Q50" s="215"/>
      <c r="R50" s="215"/>
    </row>
    <row r="51" spans="2:18" s="141" customFormat="1" ht="28.5" x14ac:dyDescent="0.2">
      <c r="B51" s="142" t="s">
        <v>250</v>
      </c>
      <c r="C51" s="143" t="s">
        <v>492</v>
      </c>
      <c r="D51" s="210">
        <v>66651770.369999982</v>
      </c>
      <c r="E51" s="210"/>
      <c r="F51" s="210">
        <v>4590128.1500000004</v>
      </c>
      <c r="G51" s="145">
        <f t="shared" si="1"/>
        <v>0.11250475071733423</v>
      </c>
      <c r="H51" s="142"/>
      <c r="I51" s="210">
        <v>53204273.170427114</v>
      </c>
      <c r="J51" s="210">
        <v>13133195.487787388</v>
      </c>
      <c r="K51" s="210">
        <v>314301.71178548876</v>
      </c>
      <c r="L51" s="210">
        <v>0</v>
      </c>
      <c r="M51" s="207">
        <v>61.82588265371411</v>
      </c>
      <c r="N51" s="213"/>
      <c r="O51" s="215"/>
      <c r="P51" s="213"/>
      <c r="Q51" s="215"/>
      <c r="R51" s="215"/>
    </row>
    <row r="52" spans="2:18" s="141" customFormat="1" x14ac:dyDescent="0.2">
      <c r="B52" s="142" t="s">
        <v>251</v>
      </c>
      <c r="C52" s="143" t="s">
        <v>493</v>
      </c>
      <c r="D52" s="210">
        <f>SUM(D53:D57)</f>
        <v>15768165.910000002</v>
      </c>
      <c r="E52" s="210"/>
      <c r="F52" s="210">
        <f>SUM(F53:F57)</f>
        <v>2825599.8000000003</v>
      </c>
      <c r="G52" s="145">
        <f t="shared" si="1"/>
        <v>2.6615850788752549E-2</v>
      </c>
      <c r="H52" s="142"/>
      <c r="I52" s="210">
        <f t="shared" ref="I52:L52" si="4">SUM(I53:I57)</f>
        <v>7939311.7869921187</v>
      </c>
      <c r="J52" s="210">
        <f t="shared" si="4"/>
        <v>6392899.5758094303</v>
      </c>
      <c r="K52" s="210">
        <f t="shared" si="4"/>
        <v>1435954.5471984507</v>
      </c>
      <c r="L52" s="210">
        <f t="shared" si="4"/>
        <v>0</v>
      </c>
      <c r="M52" s="207">
        <v>133.61905363026321</v>
      </c>
      <c r="N52" s="213"/>
      <c r="O52" s="215"/>
      <c r="P52" s="213"/>
      <c r="Q52" s="215"/>
      <c r="R52" s="215"/>
    </row>
    <row r="53" spans="2:18" s="141" customFormat="1" ht="28.5" x14ac:dyDescent="0.2">
      <c r="B53" s="142" t="s">
        <v>252</v>
      </c>
      <c r="C53" s="147" t="s">
        <v>496</v>
      </c>
      <c r="D53" s="210">
        <v>2215003.9000000004</v>
      </c>
      <c r="E53" s="210"/>
      <c r="F53" s="210">
        <v>947239.14000000013</v>
      </c>
      <c r="G53" s="145">
        <f t="shared" si="1"/>
        <v>3.7388123409785316E-3</v>
      </c>
      <c r="H53" s="142"/>
      <c r="I53" s="210">
        <v>969209.76083169028</v>
      </c>
      <c r="J53" s="210">
        <v>741834.7993555048</v>
      </c>
      <c r="K53" s="210">
        <v>503959.33981280494</v>
      </c>
      <c r="L53" s="210">
        <v>0</v>
      </c>
      <c r="M53" s="207">
        <v>133.82337739109099</v>
      </c>
      <c r="N53" s="213"/>
      <c r="O53" s="215"/>
      <c r="P53" s="213"/>
      <c r="Q53" s="215"/>
      <c r="R53" s="215"/>
    </row>
    <row r="54" spans="2:18" s="141" customFormat="1" x14ac:dyDescent="0.2">
      <c r="B54" s="142" t="s">
        <v>253</v>
      </c>
      <c r="C54" s="147" t="s">
        <v>497</v>
      </c>
      <c r="D54" s="210">
        <v>0</v>
      </c>
      <c r="E54" s="210"/>
      <c r="F54" s="210">
        <v>0</v>
      </c>
      <c r="G54" s="145">
        <f t="shared" si="1"/>
        <v>0</v>
      </c>
      <c r="H54" s="142"/>
      <c r="I54" s="210">
        <v>0</v>
      </c>
      <c r="J54" s="210">
        <v>0</v>
      </c>
      <c r="K54" s="210">
        <v>0</v>
      </c>
      <c r="L54" s="210">
        <v>0</v>
      </c>
      <c r="M54" s="207">
        <v>0</v>
      </c>
      <c r="N54" s="213"/>
      <c r="O54" s="215"/>
      <c r="P54" s="213"/>
      <c r="Q54" s="215"/>
      <c r="R54" s="215"/>
    </row>
    <row r="55" spans="2:18" s="141" customFormat="1" x14ac:dyDescent="0.2">
      <c r="B55" s="142" t="s">
        <v>254</v>
      </c>
      <c r="C55" s="147" t="s">
        <v>498</v>
      </c>
      <c r="D55" s="210">
        <v>0</v>
      </c>
      <c r="E55" s="210"/>
      <c r="F55" s="210">
        <v>0</v>
      </c>
      <c r="G55" s="145">
        <f t="shared" si="1"/>
        <v>0</v>
      </c>
      <c r="H55" s="142"/>
      <c r="I55" s="210">
        <v>0</v>
      </c>
      <c r="J55" s="210">
        <v>0</v>
      </c>
      <c r="K55" s="210">
        <v>0</v>
      </c>
      <c r="L55" s="210">
        <v>0</v>
      </c>
      <c r="M55" s="207">
        <v>0</v>
      </c>
      <c r="N55" s="213"/>
      <c r="O55" s="215"/>
      <c r="P55" s="213"/>
      <c r="Q55" s="215"/>
      <c r="R55" s="215"/>
    </row>
    <row r="56" spans="2:18" s="141" customFormat="1" ht="28.5" x14ac:dyDescent="0.2">
      <c r="B56" s="142" t="s">
        <v>255</v>
      </c>
      <c r="C56" s="147" t="s">
        <v>499</v>
      </c>
      <c r="D56" s="210">
        <v>13553162.010000002</v>
      </c>
      <c r="E56" s="210"/>
      <c r="F56" s="210">
        <v>1878360.6600000001</v>
      </c>
      <c r="G56" s="145">
        <f t="shared" si="1"/>
        <v>2.2877038447774018E-2</v>
      </c>
      <c r="H56" s="142"/>
      <c r="I56" s="210">
        <v>6970102.0261604283</v>
      </c>
      <c r="J56" s="210">
        <v>5651064.7764539253</v>
      </c>
      <c r="K56" s="210">
        <v>931995.2073856456</v>
      </c>
      <c r="L56" s="210">
        <v>0</v>
      </c>
      <c r="M56" s="207">
        <v>133.58566083773536</v>
      </c>
      <c r="N56" s="213"/>
      <c r="O56" s="215"/>
      <c r="P56" s="213"/>
      <c r="Q56" s="215"/>
      <c r="R56" s="215"/>
    </row>
    <row r="57" spans="2:18" s="141" customFormat="1" x14ac:dyDescent="0.2">
      <c r="B57" s="142" t="s">
        <v>256</v>
      </c>
      <c r="C57" s="147" t="s">
        <v>500</v>
      </c>
      <c r="D57" s="210">
        <v>0</v>
      </c>
      <c r="E57" s="210"/>
      <c r="F57" s="210">
        <v>0</v>
      </c>
      <c r="G57" s="145">
        <f t="shared" si="1"/>
        <v>0</v>
      </c>
      <c r="H57" s="142"/>
      <c r="I57" s="210">
        <v>0</v>
      </c>
      <c r="J57" s="210">
        <v>0</v>
      </c>
      <c r="K57" s="210">
        <v>0</v>
      </c>
      <c r="L57" s="210">
        <v>0</v>
      </c>
      <c r="M57" s="207">
        <v>0</v>
      </c>
      <c r="N57" s="213"/>
      <c r="O57" s="215"/>
      <c r="P57" s="213"/>
      <c r="Q57" s="215"/>
      <c r="R57" s="215"/>
    </row>
    <row r="58" spans="2:18" s="141" customFormat="1" ht="28.5" x14ac:dyDescent="0.2">
      <c r="B58" s="142" t="s">
        <v>257</v>
      </c>
      <c r="C58" s="150" t="s">
        <v>501</v>
      </c>
      <c r="D58" s="210">
        <v>42830622.490000002</v>
      </c>
      <c r="E58" s="210"/>
      <c r="F58" s="210">
        <v>7703827.9300000006</v>
      </c>
      <c r="G58" s="145">
        <f t="shared" si="1"/>
        <v>7.2295881708111048E-2</v>
      </c>
      <c r="H58" s="142"/>
      <c r="I58" s="210">
        <v>26357087.356072862</v>
      </c>
      <c r="J58" s="210">
        <v>14368413.938622193</v>
      </c>
      <c r="K58" s="210">
        <v>2105121.195304953</v>
      </c>
      <c r="L58" s="210">
        <v>0</v>
      </c>
      <c r="M58" s="207">
        <v>111.37982448205399</v>
      </c>
      <c r="N58" s="213"/>
      <c r="O58" s="215"/>
      <c r="P58" s="213"/>
      <c r="Q58" s="215"/>
      <c r="R58" s="215"/>
    </row>
    <row r="59" spans="2:18" s="141" customFormat="1" x14ac:dyDescent="0.2">
      <c r="B59" s="142" t="s">
        <v>258</v>
      </c>
      <c r="C59" s="143" t="s">
        <v>502</v>
      </c>
      <c r="D59" s="210">
        <v>162286498.24999991</v>
      </c>
      <c r="E59" s="210"/>
      <c r="F59" s="210">
        <v>1973862.11</v>
      </c>
      <c r="G59" s="145">
        <f t="shared" si="1"/>
        <v>0.2739312388710875</v>
      </c>
      <c r="H59" s="142"/>
      <c r="I59" s="210">
        <v>94388508.941856161</v>
      </c>
      <c r="J59" s="210">
        <v>66456307.267142512</v>
      </c>
      <c r="K59" s="210">
        <v>1441682.041001329</v>
      </c>
      <c r="L59" s="210">
        <v>0</v>
      </c>
      <c r="M59" s="207">
        <v>111.50946882500141</v>
      </c>
      <c r="N59" s="213"/>
      <c r="O59" s="215"/>
      <c r="P59" s="213"/>
      <c r="Q59" s="215"/>
      <c r="R59" s="215"/>
    </row>
    <row r="60" spans="2:18" s="141" customFormat="1" x14ac:dyDescent="0.2">
      <c r="B60" s="142" t="s">
        <v>259</v>
      </c>
      <c r="C60" s="150" t="s">
        <v>429</v>
      </c>
      <c r="D60" s="210">
        <v>59485162.670000002</v>
      </c>
      <c r="E60" s="210"/>
      <c r="F60" s="210">
        <v>856929.7300000001</v>
      </c>
      <c r="G60" s="145">
        <f t="shared" si="1"/>
        <v>0.1004078865485119</v>
      </c>
      <c r="H60" s="142"/>
      <c r="I60" s="210">
        <v>58019141.30000104</v>
      </c>
      <c r="J60" s="210">
        <v>1021814.8014608709</v>
      </c>
      <c r="K60" s="210">
        <v>444206.56853808544</v>
      </c>
      <c r="L60" s="210">
        <v>0</v>
      </c>
      <c r="M60" s="207">
        <v>16.457494858406282</v>
      </c>
      <c r="N60" s="213"/>
      <c r="O60" s="215"/>
      <c r="P60" s="213"/>
      <c r="Q60" s="215"/>
      <c r="R60" s="215"/>
    </row>
    <row r="61" spans="2:18" s="141" customFormat="1" x14ac:dyDescent="0.2">
      <c r="B61" s="142" t="s">
        <v>260</v>
      </c>
      <c r="C61" s="150" t="s">
        <v>822</v>
      </c>
      <c r="D61" s="210">
        <v>68524347.419999987</v>
      </c>
      <c r="E61" s="210"/>
      <c r="F61" s="210">
        <v>4868116.3600000003</v>
      </c>
      <c r="G61" s="145">
        <f t="shared" si="1"/>
        <v>0.11566556419670246</v>
      </c>
      <c r="H61" s="142"/>
      <c r="I61" s="210">
        <v>45206954.974101387</v>
      </c>
      <c r="J61" s="210">
        <v>22963994.496302348</v>
      </c>
      <c r="K61" s="210">
        <v>353397.94959627726</v>
      </c>
      <c r="L61" s="210">
        <v>0</v>
      </c>
      <c r="M61" s="207">
        <v>89.925128389196757</v>
      </c>
      <c r="N61" s="213"/>
      <c r="O61" s="215"/>
      <c r="P61" s="213"/>
      <c r="Q61" s="215"/>
      <c r="R61" s="215"/>
    </row>
    <row r="62" spans="2:18" s="141" customFormat="1" x14ac:dyDescent="0.2">
      <c r="B62" s="142" t="s">
        <v>261</v>
      </c>
      <c r="C62" s="176" t="s">
        <v>530</v>
      </c>
      <c r="D62" s="212">
        <f>SUM(D10,D14,D20,D45,D46,D47,D51,D52,D58,D59,D60,D61)</f>
        <v>592435163.36000001</v>
      </c>
      <c r="E62" s="142"/>
      <c r="F62" s="212">
        <f>SUM(F10,F14,F20,F45,F46,F47,F51,F52,F58,F59,F60,F61)</f>
        <v>39983438.399999999</v>
      </c>
      <c r="G62" s="145">
        <f t="shared" si="1"/>
        <v>1</v>
      </c>
      <c r="H62" s="142"/>
      <c r="I62" s="212">
        <f t="shared" ref="I62:L62" si="5">SUM(I10,I14,I20,I45,I46,I47,I51,I52,I58,I59,I60,I61)</f>
        <v>437108742.83419609</v>
      </c>
      <c r="J62" s="212">
        <f t="shared" si="5"/>
        <v>147954854.34593356</v>
      </c>
      <c r="K62" s="212">
        <f t="shared" si="5"/>
        <v>7371566.1798704201</v>
      </c>
      <c r="L62" s="212">
        <f t="shared" si="5"/>
        <v>0</v>
      </c>
      <c r="M62" s="207">
        <v>77.363049400188316</v>
      </c>
    </row>
    <row r="63" spans="2:18" s="141" customFormat="1" ht="19.5" customHeight="1" x14ac:dyDescent="0.2">
      <c r="C63" s="329"/>
      <c r="D63" s="329"/>
      <c r="E63" s="329"/>
      <c r="F63" s="329"/>
      <c r="G63" s="329"/>
      <c r="H63" s="329"/>
      <c r="I63" s="329"/>
      <c r="J63" s="329"/>
      <c r="K63" s="329"/>
      <c r="L63" s="329"/>
      <c r="M63" s="329"/>
    </row>
    <row r="64" spans="2:18" s="153" customFormat="1" ht="20.25" x14ac:dyDescent="0.25">
      <c r="B64" s="151" t="s">
        <v>529</v>
      </c>
      <c r="C64" s="152"/>
    </row>
    <row r="65" spans="2:17" s="154" customFormat="1" ht="47.45" customHeight="1" x14ac:dyDescent="0.25">
      <c r="C65" s="327" t="s">
        <v>904</v>
      </c>
      <c r="D65" s="327"/>
      <c r="E65" s="327"/>
      <c r="F65" s="327"/>
      <c r="G65" s="327"/>
      <c r="H65" s="327"/>
      <c r="I65" s="327"/>
      <c r="J65" s="327"/>
      <c r="K65" s="327"/>
      <c r="L65" s="327"/>
      <c r="M65" s="327"/>
    </row>
    <row r="66" spans="2:17" s="154" customFormat="1" ht="38.450000000000003" customHeight="1" x14ac:dyDescent="0.25">
      <c r="C66" s="328" t="s">
        <v>890</v>
      </c>
      <c r="D66" s="328"/>
      <c r="E66" s="328"/>
      <c r="F66" s="328"/>
      <c r="G66" s="328"/>
      <c r="H66" s="328"/>
      <c r="I66" s="328"/>
      <c r="J66" s="328"/>
      <c r="K66" s="328"/>
      <c r="L66" s="328"/>
      <c r="M66" s="328"/>
    </row>
    <row r="67" spans="2:17" s="154" customFormat="1" ht="27.6" customHeight="1" x14ac:dyDescent="0.25">
      <c r="C67" s="328" t="s">
        <v>888</v>
      </c>
      <c r="D67" s="328"/>
      <c r="E67" s="328"/>
      <c r="F67" s="328"/>
      <c r="G67" s="328"/>
      <c r="H67" s="328"/>
      <c r="I67" s="328"/>
      <c r="J67" s="328"/>
      <c r="K67" s="328"/>
      <c r="L67" s="328"/>
      <c r="M67" s="328"/>
    </row>
    <row r="68" spans="2:17" s="154" customFormat="1" x14ac:dyDescent="0.25">
      <c r="C68" s="330" t="s">
        <v>892</v>
      </c>
      <c r="D68" s="327"/>
      <c r="E68" s="327"/>
      <c r="F68" s="327"/>
      <c r="G68" s="327"/>
      <c r="H68" s="327"/>
      <c r="I68" s="327"/>
      <c r="J68" s="327"/>
      <c r="K68" s="327"/>
      <c r="L68" s="327"/>
      <c r="M68" s="327"/>
    </row>
    <row r="69" spans="2:17" s="154" customFormat="1" ht="39.6" customHeight="1" x14ac:dyDescent="0.25">
      <c r="C69" s="327" t="s">
        <v>894</v>
      </c>
      <c r="D69" s="327"/>
      <c r="E69" s="327"/>
      <c r="F69" s="327"/>
      <c r="G69" s="327"/>
      <c r="H69" s="327"/>
      <c r="I69" s="327"/>
      <c r="J69" s="327"/>
      <c r="K69" s="327"/>
      <c r="L69" s="327"/>
      <c r="M69" s="327"/>
    </row>
    <row r="70" spans="2:17" s="154" customFormat="1" ht="27.95" customHeight="1" x14ac:dyDescent="0.25">
      <c r="C70" s="327" t="s">
        <v>895</v>
      </c>
      <c r="D70" s="327"/>
      <c r="E70" s="327"/>
      <c r="F70" s="327"/>
      <c r="G70" s="327"/>
      <c r="H70" s="327"/>
      <c r="I70" s="327"/>
      <c r="J70" s="327"/>
      <c r="K70" s="327"/>
      <c r="L70" s="327"/>
      <c r="M70" s="327"/>
    </row>
    <row r="71" spans="2:17" s="154" customFormat="1" x14ac:dyDescent="0.25">
      <c r="C71" s="328" t="s">
        <v>896</v>
      </c>
      <c r="D71" s="328"/>
      <c r="E71" s="328"/>
      <c r="F71" s="328"/>
      <c r="G71" s="328"/>
      <c r="H71" s="328"/>
      <c r="I71" s="328"/>
      <c r="J71" s="328"/>
      <c r="K71" s="328"/>
      <c r="L71" s="328"/>
      <c r="M71" s="328"/>
    </row>
    <row r="72" spans="2:17" ht="15" x14ac:dyDescent="0.25">
      <c r="C72" s="155"/>
    </row>
    <row r="73" spans="2:17" ht="15" x14ac:dyDescent="0.25">
      <c r="C73" s="173"/>
    </row>
    <row r="74" spans="2:17" ht="17.25" x14ac:dyDescent="0.25">
      <c r="B74" s="323" t="s">
        <v>915</v>
      </c>
      <c r="C74" s="323"/>
      <c r="D74" s="134"/>
      <c r="N74" s="154"/>
      <c r="O74" s="154"/>
      <c r="P74" s="154"/>
      <c r="Q74" s="154"/>
    </row>
    <row r="75" spans="2:17" ht="78" customHeight="1" x14ac:dyDescent="0.25">
      <c r="C75" s="324" t="s">
        <v>916</v>
      </c>
      <c r="D75" s="325"/>
      <c r="E75" s="325"/>
      <c r="F75" s="325"/>
      <c r="G75" s="325"/>
      <c r="H75" s="325"/>
      <c r="I75" s="325"/>
      <c r="J75" s="325"/>
      <c r="K75" s="325"/>
      <c r="L75" s="325"/>
      <c r="M75" s="326"/>
      <c r="N75" s="154"/>
      <c r="O75" s="154"/>
      <c r="P75" s="154"/>
      <c r="Q75" s="154"/>
    </row>
    <row r="76" spans="2:17" x14ac:dyDescent="0.25">
      <c r="N76" s="154"/>
      <c r="O76" s="154"/>
      <c r="P76" s="154"/>
      <c r="Q76" s="154"/>
    </row>
  </sheetData>
  <mergeCells count="19">
    <mergeCell ref="B74:C74"/>
    <mergeCell ref="C75:M75"/>
    <mergeCell ref="C70:M70"/>
    <mergeCell ref="C71:M71"/>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heetViews>
  <sheetFormatPr defaultColWidth="8.7109375" defaultRowHeight="14.25" x14ac:dyDescent="0.25"/>
  <cols>
    <col min="1" max="1" width="5" style="40" customWidth="1"/>
    <col min="2" max="2" width="6.5703125" style="40" customWidth="1"/>
    <col min="3" max="3" width="21.5703125" style="134" customWidth="1"/>
    <col min="4" max="4" width="24.140625" style="134" customWidth="1"/>
    <col min="5" max="5" width="13.85546875" style="40" bestFit="1" customWidth="1"/>
    <col min="6" max="6" width="12.28515625" style="40" bestFit="1" customWidth="1"/>
    <col min="7" max="7" width="17.42578125" style="40" customWidth="1"/>
    <col min="8" max="8" width="20.42578125" style="40" customWidth="1"/>
    <col min="9" max="9" width="19.140625" style="40" customWidth="1"/>
    <col min="10" max="11" width="20.42578125" style="40" customWidth="1"/>
    <col min="12" max="12" width="16.140625" style="40" customWidth="1"/>
    <col min="13" max="13" width="19.42578125" style="40" customWidth="1"/>
    <col min="14" max="14" width="16.5703125" style="40" customWidth="1"/>
    <col min="15" max="15" width="20.42578125" style="40" customWidth="1"/>
    <col min="16" max="16" width="17.85546875" style="40" customWidth="1"/>
    <col min="17" max="17" width="20.42578125" style="40" customWidth="1"/>
    <col min="18" max="18" width="12.140625" style="40" customWidth="1"/>
    <col min="19" max="19" width="18.85546875" style="40" customWidth="1"/>
    <col min="20" max="20" width="11.85546875" style="40" customWidth="1"/>
    <col min="21" max="21" width="13.140625" style="40" customWidth="1"/>
    <col min="22" max="22" width="22.5703125" style="40" customWidth="1"/>
    <col min="23" max="23" width="14.42578125" style="40" customWidth="1"/>
    <col min="24" max="24" width="17" style="40" customWidth="1"/>
    <col min="25" max="25" width="12.7109375" style="40" bestFit="1" customWidth="1"/>
    <col min="26" max="26" width="13.5703125" style="40" customWidth="1"/>
    <col min="27" max="27" width="14.42578125" style="40" customWidth="1"/>
    <col min="28" max="28" width="12.7109375" style="40" customWidth="1"/>
    <col min="29" max="29" width="15.85546875" style="40" customWidth="1"/>
    <col min="30" max="16384" width="8.7109375" style="40"/>
  </cols>
  <sheetData>
    <row r="2" spans="1:29" s="41" customFormat="1" ht="33.6" customHeight="1" x14ac:dyDescent="0.35">
      <c r="B2" s="265" t="s">
        <v>523</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row>
    <row r="3" spans="1:29" s="41" customFormat="1" ht="86.45" customHeight="1" x14ac:dyDescent="0.35">
      <c r="B3" s="270" t="s">
        <v>919</v>
      </c>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row>
    <row r="4" spans="1:29" ht="3" customHeight="1" x14ac:dyDescent="0.25">
      <c r="B4" s="30"/>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row>
    <row r="6" spans="1:29" ht="3" customHeight="1" x14ac:dyDescent="0.25">
      <c r="D6" s="40"/>
      <c r="E6" s="134"/>
      <c r="F6" s="134"/>
    </row>
    <row r="7" spans="1:29" ht="15" customHeight="1" x14ac:dyDescent="0.25">
      <c r="D7" s="40"/>
      <c r="E7" s="135" t="s">
        <v>199</v>
      </c>
      <c r="F7" s="135" t="s">
        <v>200</v>
      </c>
      <c r="G7" s="136" t="s">
        <v>201</v>
      </c>
      <c r="H7" s="136" t="s">
        <v>202</v>
      </c>
      <c r="I7" s="136" t="s">
        <v>203</v>
      </c>
      <c r="J7" s="136" t="s">
        <v>204</v>
      </c>
      <c r="K7" s="136" t="s">
        <v>205</v>
      </c>
      <c r="L7" s="136" t="s">
        <v>206</v>
      </c>
      <c r="M7" s="136" t="s">
        <v>207</v>
      </c>
      <c r="N7" s="136" t="s">
        <v>208</v>
      </c>
      <c r="O7" s="136" t="s">
        <v>262</v>
      </c>
      <c r="P7" s="136" t="s">
        <v>263</v>
      </c>
      <c r="Q7" s="136" t="s">
        <v>264</v>
      </c>
      <c r="R7" s="136" t="s">
        <v>265</v>
      </c>
      <c r="S7" s="136" t="s">
        <v>266</v>
      </c>
      <c r="T7" s="136" t="s">
        <v>267</v>
      </c>
      <c r="U7" s="136" t="s">
        <v>268</v>
      </c>
      <c r="V7" s="136" t="s">
        <v>269</v>
      </c>
      <c r="W7" s="136" t="s">
        <v>270</v>
      </c>
      <c r="X7" s="136" t="s">
        <v>271</v>
      </c>
      <c r="Y7" s="136" t="s">
        <v>272</v>
      </c>
      <c r="Z7" s="136" t="s">
        <v>273</v>
      </c>
      <c r="AA7" s="136" t="s">
        <v>274</v>
      </c>
      <c r="AB7" s="136" t="s">
        <v>275</v>
      </c>
      <c r="AC7" s="136" t="s">
        <v>885</v>
      </c>
    </row>
    <row r="8" spans="1:29" ht="32.1" customHeight="1" x14ac:dyDescent="0.25">
      <c r="A8" s="137"/>
      <c r="B8" s="315" t="s">
        <v>1</v>
      </c>
      <c r="C8" s="315" t="s">
        <v>342</v>
      </c>
      <c r="D8" s="315" t="s">
        <v>353</v>
      </c>
      <c r="E8" s="317" t="s">
        <v>897</v>
      </c>
      <c r="F8" s="318"/>
      <c r="G8" s="318"/>
      <c r="H8" s="318"/>
      <c r="I8" s="318"/>
      <c r="J8" s="318"/>
      <c r="K8" s="318"/>
      <c r="L8" s="318"/>
      <c r="M8" s="318"/>
      <c r="N8" s="318"/>
      <c r="O8" s="318"/>
      <c r="P8" s="318"/>
      <c r="Q8" s="318"/>
      <c r="R8" s="318"/>
      <c r="S8" s="318"/>
      <c r="T8" s="318"/>
      <c r="U8" s="318"/>
      <c r="V8" s="318"/>
      <c r="W8" s="318"/>
      <c r="X8" s="318"/>
      <c r="Y8" s="318"/>
      <c r="Z8" s="318"/>
      <c r="AA8" s="318"/>
      <c r="AB8" s="318"/>
      <c r="AC8" s="319"/>
    </row>
    <row r="9" spans="1:29" ht="45.6" customHeight="1" x14ac:dyDescent="0.25">
      <c r="A9" s="137"/>
      <c r="B9" s="331"/>
      <c r="C9" s="331"/>
      <c r="D9" s="331"/>
      <c r="E9" s="156"/>
      <c r="F9" s="157"/>
      <c r="G9" s="321" t="s">
        <v>886</v>
      </c>
      <c r="H9" s="321"/>
      <c r="I9" s="321"/>
      <c r="J9" s="321"/>
      <c r="K9" s="321"/>
      <c r="L9" s="321"/>
      <c r="M9" s="321"/>
      <c r="N9" s="321"/>
      <c r="O9" s="321"/>
      <c r="P9" s="321"/>
      <c r="Q9" s="321"/>
      <c r="R9" s="321"/>
      <c r="S9" s="321"/>
      <c r="T9" s="322"/>
      <c r="U9" s="317" t="s">
        <v>887</v>
      </c>
      <c r="V9" s="318"/>
      <c r="W9" s="319"/>
      <c r="X9" s="332" t="s">
        <v>503</v>
      </c>
      <c r="Y9" s="320" t="s">
        <v>528</v>
      </c>
      <c r="Z9" s="321"/>
      <c r="AA9" s="321"/>
      <c r="AB9" s="321"/>
      <c r="AC9" s="322"/>
    </row>
    <row r="10" spans="1:29" s="141" customFormat="1" ht="96.75" thickBot="1" x14ac:dyDescent="0.25">
      <c r="A10" s="138"/>
      <c r="B10" s="316"/>
      <c r="C10" s="316"/>
      <c r="D10" s="316"/>
      <c r="E10" s="139"/>
      <c r="F10" s="139"/>
      <c r="G10" s="158" t="s">
        <v>383</v>
      </c>
      <c r="H10" s="158" t="s">
        <v>421</v>
      </c>
      <c r="I10" s="158" t="s">
        <v>422</v>
      </c>
      <c r="J10" s="158" t="s">
        <v>423</v>
      </c>
      <c r="K10" s="158" t="s">
        <v>424</v>
      </c>
      <c r="L10" s="158" t="s">
        <v>425</v>
      </c>
      <c r="M10" s="158" t="s">
        <v>426</v>
      </c>
      <c r="N10" s="158" t="s">
        <v>427</v>
      </c>
      <c r="O10" s="158" t="s">
        <v>428</v>
      </c>
      <c r="P10" s="158" t="s">
        <v>923</v>
      </c>
      <c r="Q10" s="158" t="s">
        <v>429</v>
      </c>
      <c r="R10" s="158" t="s">
        <v>430</v>
      </c>
      <c r="S10" s="158" t="s">
        <v>903</v>
      </c>
      <c r="T10" s="158" t="s">
        <v>527</v>
      </c>
      <c r="U10" s="139"/>
      <c r="V10" s="140" t="s">
        <v>526</v>
      </c>
      <c r="W10" s="140" t="s">
        <v>527</v>
      </c>
      <c r="X10" s="333"/>
      <c r="Y10" s="140" t="s">
        <v>504</v>
      </c>
      <c r="Z10" s="140" t="s">
        <v>505</v>
      </c>
      <c r="AA10" s="140" t="s">
        <v>506</v>
      </c>
      <c r="AB10" s="140" t="s">
        <v>507</v>
      </c>
      <c r="AC10" s="140" t="s">
        <v>524</v>
      </c>
    </row>
    <row r="11" spans="1:29" s="141" customFormat="1" ht="15" customHeight="1" thickTop="1" x14ac:dyDescent="0.2">
      <c r="A11" s="138"/>
      <c r="B11" s="142" t="s">
        <v>276</v>
      </c>
      <c r="C11" s="160" t="s">
        <v>352</v>
      </c>
      <c r="D11" s="161" t="s">
        <v>352</v>
      </c>
      <c r="E11" s="209">
        <v>850532621.68999791</v>
      </c>
      <c r="F11" s="209">
        <v>541107347.45999968</v>
      </c>
      <c r="G11" s="209">
        <v>23991445.41</v>
      </c>
      <c r="H11" s="209">
        <v>379782.36000000004</v>
      </c>
      <c r="I11" s="209">
        <v>25160171.899999987</v>
      </c>
      <c r="J11" s="209">
        <v>4174630.31</v>
      </c>
      <c r="K11" s="209">
        <v>2249893.0900000003</v>
      </c>
      <c r="L11" s="209">
        <v>105079054.70000003</v>
      </c>
      <c r="M11" s="209">
        <v>59712496.959999986</v>
      </c>
      <c r="N11" s="209">
        <v>12940542.939999999</v>
      </c>
      <c r="O11" s="209">
        <v>38483491.180000007</v>
      </c>
      <c r="P11" s="209">
        <v>57757741.530000001</v>
      </c>
      <c r="Q11" s="209">
        <v>150330596.32999992</v>
      </c>
      <c r="R11" s="209">
        <v>60847500.749999985</v>
      </c>
      <c r="S11" s="209">
        <v>230412863.7299999</v>
      </c>
      <c r="T11" s="209">
        <v>37920335.159999989</v>
      </c>
      <c r="U11" s="209">
        <v>309425274.22999895</v>
      </c>
      <c r="V11" s="209">
        <v>274487204.24999946</v>
      </c>
      <c r="W11" s="209">
        <v>34298062.690000013</v>
      </c>
      <c r="X11" s="145">
        <f>E11/$E$76</f>
        <v>0.84869431659085537</v>
      </c>
      <c r="Y11" s="210">
        <v>557041347.96602905</v>
      </c>
      <c r="Z11" s="210">
        <v>242788570.59145513</v>
      </c>
      <c r="AA11" s="210">
        <v>50702703.132514097</v>
      </c>
      <c r="AB11" s="210">
        <v>0</v>
      </c>
      <c r="AC11" s="210">
        <v>97.412738187533122</v>
      </c>
    </row>
    <row r="12" spans="1:29" s="141" customFormat="1" x14ac:dyDescent="0.2">
      <c r="A12" s="138"/>
      <c r="B12" s="142" t="s">
        <v>277</v>
      </c>
      <c r="C12" s="336" t="s">
        <v>366</v>
      </c>
      <c r="D12" s="161" t="s">
        <v>378</v>
      </c>
      <c r="E12" s="210">
        <v>77889006.86999996</v>
      </c>
      <c r="F12" s="210">
        <v>16351683.200000003</v>
      </c>
      <c r="G12" s="210">
        <v>0</v>
      </c>
      <c r="H12" s="210">
        <v>22059.040000000001</v>
      </c>
      <c r="I12" s="210">
        <v>806646.47</v>
      </c>
      <c r="J12" s="210">
        <v>0</v>
      </c>
      <c r="K12" s="210">
        <v>0</v>
      </c>
      <c r="L12" s="210">
        <v>4051446.1900000009</v>
      </c>
      <c r="M12" s="210">
        <v>3716341.0199999996</v>
      </c>
      <c r="N12" s="210">
        <v>1413991.41</v>
      </c>
      <c r="O12" s="210">
        <v>4086996.3200000003</v>
      </c>
      <c r="P12" s="210">
        <v>1563469.96</v>
      </c>
      <c r="Q12" s="210">
        <v>690732.79</v>
      </c>
      <c r="R12" s="210">
        <v>0</v>
      </c>
      <c r="S12" s="210">
        <v>9373394.5400000028</v>
      </c>
      <c r="T12" s="210">
        <v>1899152.06</v>
      </c>
      <c r="U12" s="210">
        <v>61537323.669999994</v>
      </c>
      <c r="V12" s="210">
        <v>46862068.020000041</v>
      </c>
      <c r="W12" s="210">
        <v>3952269.6300000004</v>
      </c>
      <c r="X12" s="145">
        <f t="shared" ref="X12:X75" si="0">E12/$E$76</f>
        <v>7.7720660877330372E-2</v>
      </c>
      <c r="Y12" s="210">
        <v>46880596.056244992</v>
      </c>
      <c r="Z12" s="210">
        <v>28281672.867456153</v>
      </c>
      <c r="AA12" s="210">
        <v>2726737.9462987711</v>
      </c>
      <c r="AB12" s="210">
        <v>0</v>
      </c>
      <c r="AC12" s="210">
        <v>106.55463929199401</v>
      </c>
    </row>
    <row r="13" spans="1:29" s="141" customFormat="1" x14ac:dyDescent="0.2">
      <c r="A13" s="138"/>
      <c r="B13" s="142" t="s">
        <v>278</v>
      </c>
      <c r="C13" s="337"/>
      <c r="D13" s="161" t="s">
        <v>382</v>
      </c>
      <c r="E13" s="210">
        <v>0</v>
      </c>
      <c r="F13" s="210">
        <v>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145">
        <f t="shared" si="0"/>
        <v>0</v>
      </c>
      <c r="Y13" s="210">
        <v>0</v>
      </c>
      <c r="Z13" s="210">
        <v>0</v>
      </c>
      <c r="AA13" s="210">
        <v>0</v>
      </c>
      <c r="AB13" s="210">
        <v>0</v>
      </c>
      <c r="AC13" s="210">
        <v>0</v>
      </c>
    </row>
    <row r="14" spans="1:29" s="141" customFormat="1" x14ac:dyDescent="0.2">
      <c r="A14" s="138"/>
      <c r="B14" s="142" t="s">
        <v>279</v>
      </c>
      <c r="C14" s="337"/>
      <c r="D14" s="161" t="s">
        <v>379</v>
      </c>
      <c r="E14" s="210">
        <v>0</v>
      </c>
      <c r="F14" s="210">
        <v>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145">
        <f t="shared" si="0"/>
        <v>0</v>
      </c>
      <c r="Y14" s="210">
        <v>0</v>
      </c>
      <c r="Z14" s="210">
        <v>0</v>
      </c>
      <c r="AA14" s="210">
        <v>0</v>
      </c>
      <c r="AB14" s="210">
        <v>0</v>
      </c>
      <c r="AC14" s="210">
        <v>0</v>
      </c>
    </row>
    <row r="15" spans="1:29" s="141" customFormat="1" x14ac:dyDescent="0.2">
      <c r="A15" s="138"/>
      <c r="B15" s="142" t="s">
        <v>280</v>
      </c>
      <c r="C15" s="337"/>
      <c r="D15" s="161" t="s">
        <v>388</v>
      </c>
      <c r="E15" s="210">
        <v>0</v>
      </c>
      <c r="F15" s="210">
        <v>0</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145">
        <f t="shared" si="0"/>
        <v>0</v>
      </c>
      <c r="Y15" s="210">
        <v>0</v>
      </c>
      <c r="Z15" s="210">
        <v>0</v>
      </c>
      <c r="AA15" s="210">
        <v>0</v>
      </c>
      <c r="AB15" s="210">
        <v>0</v>
      </c>
      <c r="AC15" s="210">
        <v>0</v>
      </c>
    </row>
    <row r="16" spans="1:29" s="141" customFormat="1" x14ac:dyDescent="0.2">
      <c r="A16" s="138"/>
      <c r="B16" s="142" t="s">
        <v>281</v>
      </c>
      <c r="C16" s="337"/>
      <c r="D16" s="161" t="s">
        <v>380</v>
      </c>
      <c r="E16" s="210">
        <v>0</v>
      </c>
      <c r="F16" s="210">
        <v>0</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145">
        <f t="shared" si="0"/>
        <v>0</v>
      </c>
      <c r="Y16" s="210">
        <v>0</v>
      </c>
      <c r="Z16" s="210">
        <v>0</v>
      </c>
      <c r="AA16" s="210">
        <v>0</v>
      </c>
      <c r="AB16" s="210">
        <v>0</v>
      </c>
      <c r="AC16" s="210">
        <v>0</v>
      </c>
    </row>
    <row r="17" spans="1:29" s="141" customFormat="1" x14ac:dyDescent="0.2">
      <c r="A17" s="138"/>
      <c r="B17" s="142" t="s">
        <v>282</v>
      </c>
      <c r="C17" s="338"/>
      <c r="D17" s="161" t="s">
        <v>381</v>
      </c>
      <c r="E17" s="210">
        <v>0</v>
      </c>
      <c r="F17" s="210">
        <v>0</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145">
        <f t="shared" si="0"/>
        <v>0</v>
      </c>
      <c r="Y17" s="210">
        <v>0</v>
      </c>
      <c r="Z17" s="210">
        <v>0</v>
      </c>
      <c r="AA17" s="210">
        <v>0</v>
      </c>
      <c r="AB17" s="210">
        <v>0</v>
      </c>
      <c r="AC17" s="210">
        <v>0</v>
      </c>
    </row>
    <row r="18" spans="1:29" s="141" customFormat="1" ht="18.95" customHeight="1" x14ac:dyDescent="0.2">
      <c r="A18" s="138"/>
      <c r="B18" s="142" t="s">
        <v>283</v>
      </c>
      <c r="C18" s="336" t="s">
        <v>364</v>
      </c>
      <c r="D18" s="161" t="s">
        <v>400</v>
      </c>
      <c r="E18" s="210">
        <v>0</v>
      </c>
      <c r="F18" s="210">
        <v>0</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145">
        <f t="shared" si="0"/>
        <v>0</v>
      </c>
      <c r="Y18" s="210">
        <v>0</v>
      </c>
      <c r="Z18" s="210">
        <v>0</v>
      </c>
      <c r="AA18" s="210">
        <v>0</v>
      </c>
      <c r="AB18" s="210">
        <v>0</v>
      </c>
      <c r="AC18" s="210">
        <v>0</v>
      </c>
    </row>
    <row r="19" spans="1:29" s="141" customFormat="1" x14ac:dyDescent="0.2">
      <c r="A19" s="138"/>
      <c r="B19" s="142" t="s">
        <v>284</v>
      </c>
      <c r="C19" s="337"/>
      <c r="D19" s="161" t="s">
        <v>418</v>
      </c>
      <c r="E19" s="210">
        <v>0</v>
      </c>
      <c r="F19" s="210">
        <v>0</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145">
        <f t="shared" si="0"/>
        <v>0</v>
      </c>
      <c r="Y19" s="210">
        <v>0</v>
      </c>
      <c r="Z19" s="210">
        <v>0</v>
      </c>
      <c r="AA19" s="210">
        <v>0</v>
      </c>
      <c r="AB19" s="210">
        <v>0</v>
      </c>
      <c r="AC19" s="210">
        <v>0</v>
      </c>
    </row>
    <row r="20" spans="1:29" s="141" customFormat="1" x14ac:dyDescent="0.2">
      <c r="A20" s="138"/>
      <c r="B20" s="142" t="s">
        <v>285</v>
      </c>
      <c r="C20" s="338"/>
      <c r="D20" s="161" t="s">
        <v>420</v>
      </c>
      <c r="E20" s="210">
        <v>0</v>
      </c>
      <c r="F20" s="210">
        <v>0</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145">
        <f t="shared" si="0"/>
        <v>0</v>
      </c>
      <c r="Y20" s="210">
        <v>0</v>
      </c>
      <c r="Z20" s="210">
        <v>0</v>
      </c>
      <c r="AA20" s="210">
        <v>0</v>
      </c>
      <c r="AB20" s="210">
        <v>0</v>
      </c>
      <c r="AC20" s="210">
        <v>0</v>
      </c>
    </row>
    <row r="21" spans="1:29" s="141" customFormat="1" x14ac:dyDescent="0.2">
      <c r="A21" s="138"/>
      <c r="B21" s="142" t="s">
        <v>286</v>
      </c>
      <c r="C21" s="336" t="s">
        <v>365</v>
      </c>
      <c r="D21" s="161" t="s">
        <v>431</v>
      </c>
      <c r="E21" s="210">
        <v>0</v>
      </c>
      <c r="F21" s="210">
        <v>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145">
        <f t="shared" si="0"/>
        <v>0</v>
      </c>
      <c r="Y21" s="210">
        <v>0</v>
      </c>
      <c r="Z21" s="210">
        <v>0</v>
      </c>
      <c r="AA21" s="210">
        <v>0</v>
      </c>
      <c r="AB21" s="210">
        <v>0</v>
      </c>
      <c r="AC21" s="210">
        <v>0</v>
      </c>
    </row>
    <row r="22" spans="1:29" s="141" customFormat="1" x14ac:dyDescent="0.2">
      <c r="A22" s="138"/>
      <c r="B22" s="142" t="s">
        <v>287</v>
      </c>
      <c r="C22" s="337"/>
      <c r="D22" s="161" t="s">
        <v>432</v>
      </c>
      <c r="E22" s="210">
        <v>0</v>
      </c>
      <c r="F22" s="210">
        <v>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145">
        <f t="shared" si="0"/>
        <v>0</v>
      </c>
      <c r="Y22" s="210">
        <v>0</v>
      </c>
      <c r="Z22" s="210">
        <v>0</v>
      </c>
      <c r="AA22" s="210">
        <v>0</v>
      </c>
      <c r="AB22" s="210">
        <v>0</v>
      </c>
      <c r="AC22" s="210">
        <v>0</v>
      </c>
    </row>
    <row r="23" spans="1:29" s="141" customFormat="1" x14ac:dyDescent="0.2">
      <c r="A23" s="138"/>
      <c r="B23" s="142" t="s">
        <v>288</v>
      </c>
      <c r="C23" s="337"/>
      <c r="D23" s="161" t="s">
        <v>419</v>
      </c>
      <c r="E23" s="210">
        <v>0</v>
      </c>
      <c r="F23" s="210">
        <v>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145">
        <f t="shared" si="0"/>
        <v>0</v>
      </c>
      <c r="Y23" s="210">
        <v>0</v>
      </c>
      <c r="Z23" s="210">
        <v>0</v>
      </c>
      <c r="AA23" s="210">
        <v>0</v>
      </c>
      <c r="AB23" s="210">
        <v>0</v>
      </c>
      <c r="AC23" s="210">
        <v>0</v>
      </c>
    </row>
    <row r="24" spans="1:29" s="141" customFormat="1" x14ac:dyDescent="0.2">
      <c r="A24" s="138"/>
      <c r="B24" s="142" t="s">
        <v>289</v>
      </c>
      <c r="C24" s="337"/>
      <c r="D24" s="161" t="s">
        <v>433</v>
      </c>
      <c r="E24" s="210">
        <v>0</v>
      </c>
      <c r="F24" s="210">
        <v>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145">
        <f t="shared" si="0"/>
        <v>0</v>
      </c>
      <c r="Y24" s="210">
        <v>0</v>
      </c>
      <c r="Z24" s="210">
        <v>0</v>
      </c>
      <c r="AA24" s="210">
        <v>0</v>
      </c>
      <c r="AB24" s="210">
        <v>0</v>
      </c>
      <c r="AC24" s="210">
        <v>0</v>
      </c>
    </row>
    <row r="25" spans="1:29" s="141" customFormat="1" x14ac:dyDescent="0.2">
      <c r="B25" s="142" t="s">
        <v>290</v>
      </c>
      <c r="C25" s="337"/>
      <c r="D25" s="161" t="s">
        <v>399</v>
      </c>
      <c r="E25" s="210">
        <v>73744410.569999948</v>
      </c>
      <c r="F25" s="210">
        <v>34976132.699999996</v>
      </c>
      <c r="G25" s="210">
        <v>0</v>
      </c>
      <c r="H25" s="210">
        <v>0</v>
      </c>
      <c r="I25" s="210">
        <v>751561.73</v>
      </c>
      <c r="J25" s="210">
        <v>0</v>
      </c>
      <c r="K25" s="210">
        <v>0</v>
      </c>
      <c r="L25" s="210">
        <v>10221905.049999999</v>
      </c>
      <c r="M25" s="210">
        <v>3222932.3900000006</v>
      </c>
      <c r="N25" s="210">
        <v>1413631.56</v>
      </c>
      <c r="O25" s="210">
        <v>260134.99</v>
      </c>
      <c r="P25" s="210">
        <v>163951.18000000002</v>
      </c>
      <c r="Q25" s="210">
        <v>11265169.130000001</v>
      </c>
      <c r="R25" s="210">
        <v>7676846.6700000018</v>
      </c>
      <c r="S25" s="210">
        <v>16426051.700000001</v>
      </c>
      <c r="T25" s="210">
        <v>163951.18000000002</v>
      </c>
      <c r="U25" s="210">
        <v>38768277.86999999</v>
      </c>
      <c r="V25" s="210">
        <v>34121899.200000018</v>
      </c>
      <c r="W25" s="210">
        <v>3967131.2599999988</v>
      </c>
      <c r="X25" s="145">
        <f t="shared" si="0"/>
        <v>7.3585022531814259E-2</v>
      </c>
      <c r="Y25" s="210">
        <v>44018175.60485772</v>
      </c>
      <c r="Z25" s="210">
        <v>26695259.975015935</v>
      </c>
      <c r="AA25" s="210">
        <v>3030974.9901263984</v>
      </c>
      <c r="AB25" s="210">
        <v>0</v>
      </c>
      <c r="AC25" s="210">
        <v>105.79688272746517</v>
      </c>
    </row>
    <row r="26" spans="1:29" s="141" customFormat="1" x14ac:dyDescent="0.2">
      <c r="B26" s="142" t="s">
        <v>291</v>
      </c>
      <c r="C26" s="337"/>
      <c r="D26" s="161" t="s">
        <v>434</v>
      </c>
      <c r="E26" s="210">
        <v>0</v>
      </c>
      <c r="F26" s="210">
        <v>0</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145">
        <f t="shared" si="0"/>
        <v>0</v>
      </c>
      <c r="Y26" s="210">
        <v>0</v>
      </c>
      <c r="Z26" s="210">
        <v>0</v>
      </c>
      <c r="AA26" s="210">
        <v>0</v>
      </c>
      <c r="AB26" s="210">
        <v>0</v>
      </c>
      <c r="AC26" s="210">
        <v>0</v>
      </c>
    </row>
    <row r="27" spans="1:29" s="141" customFormat="1" x14ac:dyDescent="0.2">
      <c r="B27" s="142" t="s">
        <v>292</v>
      </c>
      <c r="C27" s="337"/>
      <c r="D27" s="161" t="s">
        <v>398</v>
      </c>
      <c r="E27" s="210">
        <v>0</v>
      </c>
      <c r="F27" s="210">
        <v>0</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145">
        <f t="shared" si="0"/>
        <v>0</v>
      </c>
      <c r="Y27" s="210">
        <v>0</v>
      </c>
      <c r="Z27" s="210">
        <v>0</v>
      </c>
      <c r="AA27" s="210">
        <v>0</v>
      </c>
      <c r="AB27" s="210">
        <v>0</v>
      </c>
      <c r="AC27" s="210">
        <v>0</v>
      </c>
    </row>
    <row r="28" spans="1:29" s="141" customFormat="1" x14ac:dyDescent="0.2">
      <c r="B28" s="142" t="s">
        <v>293</v>
      </c>
      <c r="C28" s="337"/>
      <c r="D28" s="161" t="s">
        <v>435</v>
      </c>
      <c r="E28" s="210">
        <v>0</v>
      </c>
      <c r="F28" s="210">
        <v>0</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145">
        <f t="shared" si="0"/>
        <v>0</v>
      </c>
      <c r="Y28" s="210">
        <v>0</v>
      </c>
      <c r="Z28" s="210">
        <v>0</v>
      </c>
      <c r="AA28" s="210">
        <v>0</v>
      </c>
      <c r="AB28" s="210">
        <v>0</v>
      </c>
      <c r="AC28" s="210">
        <v>0</v>
      </c>
    </row>
    <row r="29" spans="1:29" s="141" customFormat="1" x14ac:dyDescent="0.2">
      <c r="B29" s="142" t="s">
        <v>294</v>
      </c>
      <c r="C29" s="337"/>
      <c r="D29" s="161" t="s">
        <v>445</v>
      </c>
      <c r="E29" s="210">
        <v>0</v>
      </c>
      <c r="F29" s="210">
        <v>0</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145">
        <f t="shared" si="0"/>
        <v>0</v>
      </c>
      <c r="Y29" s="210">
        <v>0</v>
      </c>
      <c r="Z29" s="210">
        <v>0</v>
      </c>
      <c r="AA29" s="210">
        <v>0</v>
      </c>
      <c r="AB29" s="210">
        <v>0</v>
      </c>
      <c r="AC29" s="210">
        <v>0</v>
      </c>
    </row>
    <row r="30" spans="1:29" s="148" customFormat="1" ht="20.100000000000001" customHeight="1" x14ac:dyDescent="0.2">
      <c r="B30" s="142" t="s">
        <v>295</v>
      </c>
      <c r="C30" s="337"/>
      <c r="D30" s="161" t="s">
        <v>446</v>
      </c>
      <c r="E30" s="211">
        <v>0</v>
      </c>
      <c r="F30" s="211">
        <v>0</v>
      </c>
      <c r="G30" s="211">
        <v>0</v>
      </c>
      <c r="H30" s="211">
        <v>0</v>
      </c>
      <c r="I30" s="211">
        <v>0</v>
      </c>
      <c r="J30" s="211">
        <v>0</v>
      </c>
      <c r="K30" s="211">
        <v>0</v>
      </c>
      <c r="L30" s="211">
        <v>0</v>
      </c>
      <c r="M30" s="211">
        <v>0</v>
      </c>
      <c r="N30" s="211">
        <v>0</v>
      </c>
      <c r="O30" s="211">
        <v>0</v>
      </c>
      <c r="P30" s="211">
        <v>0</v>
      </c>
      <c r="Q30" s="211">
        <v>0</v>
      </c>
      <c r="R30" s="211">
        <v>0</v>
      </c>
      <c r="S30" s="211">
        <v>0</v>
      </c>
      <c r="T30" s="211">
        <v>0</v>
      </c>
      <c r="U30" s="211">
        <v>0</v>
      </c>
      <c r="V30" s="211">
        <v>0</v>
      </c>
      <c r="W30" s="211">
        <v>0</v>
      </c>
      <c r="X30" s="145">
        <f t="shared" si="0"/>
        <v>0</v>
      </c>
      <c r="Y30" s="211">
        <v>0</v>
      </c>
      <c r="Z30" s="211">
        <v>0</v>
      </c>
      <c r="AA30" s="211">
        <v>0</v>
      </c>
      <c r="AB30" s="211">
        <v>0</v>
      </c>
      <c r="AC30" s="211">
        <v>0</v>
      </c>
    </row>
    <row r="31" spans="1:29" s="141" customFormat="1" x14ac:dyDescent="0.2">
      <c r="B31" s="142" t="s">
        <v>296</v>
      </c>
      <c r="C31" s="337"/>
      <c r="D31" s="161" t="s">
        <v>397</v>
      </c>
      <c r="E31" s="210">
        <v>0</v>
      </c>
      <c r="F31" s="210">
        <v>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145">
        <f t="shared" si="0"/>
        <v>0</v>
      </c>
      <c r="Y31" s="210">
        <v>0</v>
      </c>
      <c r="Z31" s="210">
        <v>0</v>
      </c>
      <c r="AA31" s="210">
        <v>0</v>
      </c>
      <c r="AB31" s="210">
        <v>0</v>
      </c>
      <c r="AC31" s="210">
        <v>0</v>
      </c>
    </row>
    <row r="32" spans="1:29" s="141" customFormat="1" x14ac:dyDescent="0.2">
      <c r="B32" s="142" t="s">
        <v>297</v>
      </c>
      <c r="C32" s="338"/>
      <c r="D32" s="161" t="s">
        <v>414</v>
      </c>
      <c r="E32" s="210">
        <v>0</v>
      </c>
      <c r="F32" s="210">
        <v>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145">
        <f t="shared" si="0"/>
        <v>0</v>
      </c>
      <c r="Y32" s="210">
        <v>0</v>
      </c>
      <c r="Z32" s="210">
        <v>0</v>
      </c>
      <c r="AA32" s="210">
        <v>0</v>
      </c>
      <c r="AB32" s="210">
        <v>0</v>
      </c>
      <c r="AC32" s="210">
        <v>0</v>
      </c>
    </row>
    <row r="33" spans="2:29" s="141" customFormat="1" x14ac:dyDescent="0.2">
      <c r="B33" s="142" t="s">
        <v>298</v>
      </c>
      <c r="C33" s="336" t="s">
        <v>367</v>
      </c>
      <c r="D33" s="161" t="s">
        <v>413</v>
      </c>
      <c r="E33" s="210">
        <v>0</v>
      </c>
      <c r="F33" s="210">
        <v>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145">
        <f t="shared" si="0"/>
        <v>0</v>
      </c>
      <c r="Y33" s="210">
        <v>0</v>
      </c>
      <c r="Z33" s="210">
        <v>0</v>
      </c>
      <c r="AA33" s="210">
        <v>0</v>
      </c>
      <c r="AB33" s="210">
        <v>0</v>
      </c>
      <c r="AC33" s="210">
        <v>0</v>
      </c>
    </row>
    <row r="34" spans="2:29" s="141" customFormat="1" x14ac:dyDescent="0.2">
      <c r="B34" s="142" t="s">
        <v>299</v>
      </c>
      <c r="C34" s="337"/>
      <c r="D34" s="161" t="s">
        <v>444</v>
      </c>
      <c r="E34" s="210">
        <v>0</v>
      </c>
      <c r="F34" s="210">
        <v>0</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145">
        <f t="shared" si="0"/>
        <v>0</v>
      </c>
      <c r="Y34" s="210">
        <v>0</v>
      </c>
      <c r="Z34" s="210">
        <v>0</v>
      </c>
      <c r="AA34" s="210">
        <v>0</v>
      </c>
      <c r="AB34" s="210">
        <v>0</v>
      </c>
      <c r="AC34" s="210">
        <v>0</v>
      </c>
    </row>
    <row r="35" spans="2:29" s="141" customFormat="1" x14ac:dyDescent="0.2">
      <c r="B35" s="142" t="s">
        <v>300</v>
      </c>
      <c r="C35" s="337"/>
      <c r="D35" s="161" t="s">
        <v>450</v>
      </c>
      <c r="E35" s="210">
        <v>0</v>
      </c>
      <c r="F35" s="210">
        <v>0</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145">
        <f t="shared" si="0"/>
        <v>0</v>
      </c>
      <c r="Y35" s="210">
        <v>0</v>
      </c>
      <c r="Z35" s="210">
        <v>0</v>
      </c>
      <c r="AA35" s="210">
        <v>0</v>
      </c>
      <c r="AB35" s="210">
        <v>0</v>
      </c>
      <c r="AC35" s="210">
        <v>0</v>
      </c>
    </row>
    <row r="36" spans="2:29" s="141" customFormat="1" x14ac:dyDescent="0.2">
      <c r="B36" s="142" t="s">
        <v>301</v>
      </c>
      <c r="C36" s="337"/>
      <c r="D36" s="161" t="s">
        <v>451</v>
      </c>
      <c r="E36" s="210">
        <v>0</v>
      </c>
      <c r="F36" s="210">
        <v>0</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145">
        <f t="shared" si="0"/>
        <v>0</v>
      </c>
      <c r="Y36" s="210">
        <v>0</v>
      </c>
      <c r="Z36" s="210">
        <v>0</v>
      </c>
      <c r="AA36" s="210">
        <v>0</v>
      </c>
      <c r="AB36" s="210">
        <v>0</v>
      </c>
      <c r="AC36" s="210">
        <v>0</v>
      </c>
    </row>
    <row r="37" spans="2:29" s="141" customFormat="1" x14ac:dyDescent="0.2">
      <c r="B37" s="142" t="s">
        <v>302</v>
      </c>
      <c r="C37" s="337"/>
      <c r="D37" s="161" t="s">
        <v>412</v>
      </c>
      <c r="E37" s="210">
        <v>0</v>
      </c>
      <c r="F37" s="210">
        <v>0</v>
      </c>
      <c r="G37" s="210">
        <v>0</v>
      </c>
      <c r="H37" s="210">
        <v>0</v>
      </c>
      <c r="I37" s="210">
        <v>0</v>
      </c>
      <c r="J37" s="210">
        <v>0</v>
      </c>
      <c r="K37" s="210">
        <v>0</v>
      </c>
      <c r="L37" s="210">
        <v>0</v>
      </c>
      <c r="M37" s="210">
        <v>0</v>
      </c>
      <c r="N37" s="210">
        <v>0</v>
      </c>
      <c r="O37" s="210">
        <v>0</v>
      </c>
      <c r="P37" s="210">
        <v>0</v>
      </c>
      <c r="Q37" s="210">
        <v>0</v>
      </c>
      <c r="R37" s="210">
        <v>0</v>
      </c>
      <c r="S37" s="210">
        <v>0</v>
      </c>
      <c r="T37" s="210">
        <v>0</v>
      </c>
      <c r="U37" s="210">
        <v>0</v>
      </c>
      <c r="V37" s="210">
        <v>0</v>
      </c>
      <c r="W37" s="210">
        <v>0</v>
      </c>
      <c r="X37" s="145">
        <f t="shared" si="0"/>
        <v>0</v>
      </c>
      <c r="Y37" s="210">
        <v>0</v>
      </c>
      <c r="Z37" s="210">
        <v>0</v>
      </c>
      <c r="AA37" s="210">
        <v>0</v>
      </c>
      <c r="AB37" s="210">
        <v>0</v>
      </c>
      <c r="AC37" s="210">
        <v>0</v>
      </c>
    </row>
    <row r="38" spans="2:29" s="141" customFormat="1" x14ac:dyDescent="0.2">
      <c r="B38" s="142" t="s">
        <v>303</v>
      </c>
      <c r="C38" s="337"/>
      <c r="D38" s="161" t="s">
        <v>452</v>
      </c>
      <c r="E38" s="210">
        <v>0</v>
      </c>
      <c r="F38" s="210">
        <v>0</v>
      </c>
      <c r="G38" s="210">
        <v>0</v>
      </c>
      <c r="H38" s="210">
        <v>0</v>
      </c>
      <c r="I38" s="210">
        <v>0</v>
      </c>
      <c r="J38" s="210">
        <v>0</v>
      </c>
      <c r="K38" s="210">
        <v>0</v>
      </c>
      <c r="L38" s="210">
        <v>0</v>
      </c>
      <c r="M38" s="210">
        <v>0</v>
      </c>
      <c r="N38" s="210">
        <v>0</v>
      </c>
      <c r="O38" s="210">
        <v>0</v>
      </c>
      <c r="P38" s="210">
        <v>0</v>
      </c>
      <c r="Q38" s="210">
        <v>0</v>
      </c>
      <c r="R38" s="210">
        <v>0</v>
      </c>
      <c r="S38" s="210">
        <v>0</v>
      </c>
      <c r="T38" s="210">
        <v>0</v>
      </c>
      <c r="U38" s="210">
        <v>0</v>
      </c>
      <c r="V38" s="210">
        <v>0</v>
      </c>
      <c r="W38" s="210">
        <v>0</v>
      </c>
      <c r="X38" s="145">
        <f t="shared" si="0"/>
        <v>0</v>
      </c>
      <c r="Y38" s="210">
        <v>0</v>
      </c>
      <c r="Z38" s="210">
        <v>0</v>
      </c>
      <c r="AA38" s="210">
        <v>0</v>
      </c>
      <c r="AB38" s="210">
        <v>0</v>
      </c>
      <c r="AC38" s="210">
        <v>0</v>
      </c>
    </row>
    <row r="39" spans="2:29" s="141" customFormat="1" x14ac:dyDescent="0.2">
      <c r="B39" s="142" t="s">
        <v>304</v>
      </c>
      <c r="C39" s="337"/>
      <c r="D39" s="161" t="s">
        <v>411</v>
      </c>
      <c r="E39" s="210">
        <v>0</v>
      </c>
      <c r="F39" s="210">
        <v>0</v>
      </c>
      <c r="G39" s="210">
        <v>0</v>
      </c>
      <c r="H39" s="210">
        <v>0</v>
      </c>
      <c r="I39" s="210">
        <v>0</v>
      </c>
      <c r="J39" s="210">
        <v>0</v>
      </c>
      <c r="K39" s="210">
        <v>0</v>
      </c>
      <c r="L39" s="210">
        <v>0</v>
      </c>
      <c r="M39" s="210">
        <v>0</v>
      </c>
      <c r="N39" s="210">
        <v>0</v>
      </c>
      <c r="O39" s="210">
        <v>0</v>
      </c>
      <c r="P39" s="210">
        <v>0</v>
      </c>
      <c r="Q39" s="210">
        <v>0</v>
      </c>
      <c r="R39" s="210">
        <v>0</v>
      </c>
      <c r="S39" s="210">
        <v>0</v>
      </c>
      <c r="T39" s="210">
        <v>0</v>
      </c>
      <c r="U39" s="210">
        <v>0</v>
      </c>
      <c r="V39" s="210">
        <v>0</v>
      </c>
      <c r="W39" s="210">
        <v>0</v>
      </c>
      <c r="X39" s="145">
        <f t="shared" si="0"/>
        <v>0</v>
      </c>
      <c r="Y39" s="210">
        <v>0</v>
      </c>
      <c r="Z39" s="210">
        <v>0</v>
      </c>
      <c r="AA39" s="210">
        <v>0</v>
      </c>
      <c r="AB39" s="210">
        <v>0</v>
      </c>
      <c r="AC39" s="210">
        <v>0</v>
      </c>
    </row>
    <row r="40" spans="2:29" s="141" customFormat="1" x14ac:dyDescent="0.2">
      <c r="B40" s="142" t="s">
        <v>305</v>
      </c>
      <c r="C40" s="338"/>
      <c r="D40" s="161" t="s">
        <v>410</v>
      </c>
      <c r="E40" s="210">
        <v>0</v>
      </c>
      <c r="F40" s="210">
        <v>0</v>
      </c>
      <c r="G40" s="210">
        <v>0</v>
      </c>
      <c r="H40" s="210">
        <v>0</v>
      </c>
      <c r="I40" s="210">
        <v>0</v>
      </c>
      <c r="J40" s="210">
        <v>0</v>
      </c>
      <c r="K40" s="210">
        <v>0</v>
      </c>
      <c r="L40" s="210">
        <v>0</v>
      </c>
      <c r="M40" s="210">
        <v>0</v>
      </c>
      <c r="N40" s="210">
        <v>0</v>
      </c>
      <c r="O40" s="210">
        <v>0</v>
      </c>
      <c r="P40" s="210">
        <v>0</v>
      </c>
      <c r="Q40" s="210">
        <v>0</v>
      </c>
      <c r="R40" s="210">
        <v>0</v>
      </c>
      <c r="S40" s="210">
        <v>0</v>
      </c>
      <c r="T40" s="210">
        <v>0</v>
      </c>
      <c r="U40" s="210">
        <v>0</v>
      </c>
      <c r="V40" s="210">
        <v>0</v>
      </c>
      <c r="W40" s="210">
        <v>0</v>
      </c>
      <c r="X40" s="145">
        <f t="shared" si="0"/>
        <v>0</v>
      </c>
      <c r="Y40" s="210">
        <v>0</v>
      </c>
      <c r="Z40" s="210">
        <v>0</v>
      </c>
      <c r="AA40" s="210">
        <v>0</v>
      </c>
      <c r="AB40" s="210">
        <v>0</v>
      </c>
      <c r="AC40" s="210">
        <v>0</v>
      </c>
    </row>
    <row r="41" spans="2:29" s="141" customFormat="1" x14ac:dyDescent="0.2">
      <c r="B41" s="142" t="s">
        <v>306</v>
      </c>
      <c r="C41" s="336" t="s">
        <v>368</v>
      </c>
      <c r="D41" s="161" t="s">
        <v>416</v>
      </c>
      <c r="E41" s="210">
        <v>0</v>
      </c>
      <c r="F41" s="210">
        <v>0</v>
      </c>
      <c r="G41" s="210">
        <v>0</v>
      </c>
      <c r="H41" s="210">
        <v>0</v>
      </c>
      <c r="I41" s="210">
        <v>0</v>
      </c>
      <c r="J41" s="210">
        <v>0</v>
      </c>
      <c r="K41" s="210">
        <v>0</v>
      </c>
      <c r="L41" s="210">
        <v>0</v>
      </c>
      <c r="M41" s="210">
        <v>0</v>
      </c>
      <c r="N41" s="210">
        <v>0</v>
      </c>
      <c r="O41" s="210">
        <v>0</v>
      </c>
      <c r="P41" s="210">
        <v>0</v>
      </c>
      <c r="Q41" s="210">
        <v>0</v>
      </c>
      <c r="R41" s="210">
        <v>0</v>
      </c>
      <c r="S41" s="210">
        <v>0</v>
      </c>
      <c r="T41" s="210">
        <v>0</v>
      </c>
      <c r="U41" s="210">
        <v>0</v>
      </c>
      <c r="V41" s="210">
        <v>0</v>
      </c>
      <c r="W41" s="210">
        <v>0</v>
      </c>
      <c r="X41" s="145">
        <f t="shared" si="0"/>
        <v>0</v>
      </c>
      <c r="Y41" s="210">
        <v>0</v>
      </c>
      <c r="Z41" s="210">
        <v>0</v>
      </c>
      <c r="AA41" s="210">
        <v>0</v>
      </c>
      <c r="AB41" s="210">
        <v>0</v>
      </c>
      <c r="AC41" s="210">
        <v>0</v>
      </c>
    </row>
    <row r="42" spans="2:29" s="141" customFormat="1" x14ac:dyDescent="0.2">
      <c r="B42" s="142" t="s">
        <v>307</v>
      </c>
      <c r="C42" s="337"/>
      <c r="D42" s="161" t="s">
        <v>415</v>
      </c>
      <c r="E42" s="210">
        <v>0</v>
      </c>
      <c r="F42" s="210">
        <v>0</v>
      </c>
      <c r="G42" s="210">
        <v>0</v>
      </c>
      <c r="H42" s="210">
        <v>0</v>
      </c>
      <c r="I42" s="210">
        <v>0</v>
      </c>
      <c r="J42" s="210">
        <v>0</v>
      </c>
      <c r="K42" s="210">
        <v>0</v>
      </c>
      <c r="L42" s="210">
        <v>0</v>
      </c>
      <c r="M42" s="210">
        <v>0</v>
      </c>
      <c r="N42" s="210">
        <v>0</v>
      </c>
      <c r="O42" s="210">
        <v>0</v>
      </c>
      <c r="P42" s="210">
        <v>0</v>
      </c>
      <c r="Q42" s="210">
        <v>0</v>
      </c>
      <c r="R42" s="210">
        <v>0</v>
      </c>
      <c r="S42" s="210">
        <v>0</v>
      </c>
      <c r="T42" s="210">
        <v>0</v>
      </c>
      <c r="U42" s="210">
        <v>0</v>
      </c>
      <c r="V42" s="210">
        <v>0</v>
      </c>
      <c r="W42" s="210">
        <v>0</v>
      </c>
      <c r="X42" s="145">
        <f t="shared" si="0"/>
        <v>0</v>
      </c>
      <c r="Y42" s="210">
        <v>0</v>
      </c>
      <c r="Z42" s="210">
        <v>0</v>
      </c>
      <c r="AA42" s="210">
        <v>0</v>
      </c>
      <c r="AB42" s="210">
        <v>0</v>
      </c>
      <c r="AC42" s="210">
        <v>0</v>
      </c>
    </row>
    <row r="43" spans="2:29" s="141" customFormat="1" x14ac:dyDescent="0.2">
      <c r="B43" s="142" t="s">
        <v>308</v>
      </c>
      <c r="C43" s="337"/>
      <c r="D43" s="161" t="s">
        <v>417</v>
      </c>
      <c r="E43" s="210">
        <v>0</v>
      </c>
      <c r="F43" s="210">
        <v>0</v>
      </c>
      <c r="G43" s="210">
        <v>0</v>
      </c>
      <c r="H43" s="210">
        <v>0</v>
      </c>
      <c r="I43" s="210">
        <v>0</v>
      </c>
      <c r="J43" s="210">
        <v>0</v>
      </c>
      <c r="K43" s="210">
        <v>0</v>
      </c>
      <c r="L43" s="210">
        <v>0</v>
      </c>
      <c r="M43" s="210">
        <v>0</v>
      </c>
      <c r="N43" s="210">
        <v>0</v>
      </c>
      <c r="O43" s="210">
        <v>0</v>
      </c>
      <c r="P43" s="210">
        <v>0</v>
      </c>
      <c r="Q43" s="210">
        <v>0</v>
      </c>
      <c r="R43" s="210">
        <v>0</v>
      </c>
      <c r="S43" s="210">
        <v>0</v>
      </c>
      <c r="T43" s="210">
        <v>0</v>
      </c>
      <c r="U43" s="210">
        <v>0</v>
      </c>
      <c r="V43" s="210">
        <v>0</v>
      </c>
      <c r="W43" s="210">
        <v>0</v>
      </c>
      <c r="X43" s="145">
        <f t="shared" si="0"/>
        <v>0</v>
      </c>
      <c r="Y43" s="210">
        <v>0</v>
      </c>
      <c r="Z43" s="210">
        <v>0</v>
      </c>
      <c r="AA43" s="210">
        <v>0</v>
      </c>
      <c r="AB43" s="210">
        <v>0</v>
      </c>
      <c r="AC43" s="210">
        <v>0</v>
      </c>
    </row>
    <row r="44" spans="2:29" s="141" customFormat="1" x14ac:dyDescent="0.2">
      <c r="B44" s="142" t="s">
        <v>309</v>
      </c>
      <c r="C44" s="337"/>
      <c r="D44" s="161" t="s">
        <v>408</v>
      </c>
      <c r="E44" s="210">
        <v>0</v>
      </c>
      <c r="F44" s="210">
        <v>0</v>
      </c>
      <c r="G44" s="210">
        <v>0</v>
      </c>
      <c r="H44" s="210">
        <v>0</v>
      </c>
      <c r="I44" s="210">
        <v>0</v>
      </c>
      <c r="J44" s="210">
        <v>0</v>
      </c>
      <c r="K44" s="210">
        <v>0</v>
      </c>
      <c r="L44" s="210">
        <v>0</v>
      </c>
      <c r="M44" s="210">
        <v>0</v>
      </c>
      <c r="N44" s="210">
        <v>0</v>
      </c>
      <c r="O44" s="210">
        <v>0</v>
      </c>
      <c r="P44" s="210">
        <v>0</v>
      </c>
      <c r="Q44" s="210">
        <v>0</v>
      </c>
      <c r="R44" s="210">
        <v>0</v>
      </c>
      <c r="S44" s="210">
        <v>0</v>
      </c>
      <c r="T44" s="210">
        <v>0</v>
      </c>
      <c r="U44" s="210">
        <v>0</v>
      </c>
      <c r="V44" s="210">
        <v>0</v>
      </c>
      <c r="W44" s="210">
        <v>0</v>
      </c>
      <c r="X44" s="145">
        <f t="shared" si="0"/>
        <v>0</v>
      </c>
      <c r="Y44" s="210">
        <v>0</v>
      </c>
      <c r="Z44" s="210">
        <v>0</v>
      </c>
      <c r="AA44" s="210">
        <v>0</v>
      </c>
      <c r="AB44" s="210">
        <v>0</v>
      </c>
      <c r="AC44" s="210">
        <v>0</v>
      </c>
    </row>
    <row r="45" spans="2:29" s="141" customFormat="1" x14ac:dyDescent="0.2">
      <c r="B45" s="142" t="s">
        <v>310</v>
      </c>
      <c r="C45" s="337"/>
      <c r="D45" s="161" t="s">
        <v>409</v>
      </c>
      <c r="E45" s="210">
        <v>0</v>
      </c>
      <c r="F45" s="210">
        <v>0</v>
      </c>
      <c r="G45" s="210">
        <v>0</v>
      </c>
      <c r="H45" s="210">
        <v>0</v>
      </c>
      <c r="I45" s="210">
        <v>0</v>
      </c>
      <c r="J45" s="210">
        <v>0</v>
      </c>
      <c r="K45" s="210">
        <v>0</v>
      </c>
      <c r="L45" s="210">
        <v>0</v>
      </c>
      <c r="M45" s="210">
        <v>0</v>
      </c>
      <c r="N45" s="210">
        <v>0</v>
      </c>
      <c r="O45" s="210">
        <v>0</v>
      </c>
      <c r="P45" s="210">
        <v>0</v>
      </c>
      <c r="Q45" s="210">
        <v>0</v>
      </c>
      <c r="R45" s="210">
        <v>0</v>
      </c>
      <c r="S45" s="210">
        <v>0</v>
      </c>
      <c r="T45" s="210">
        <v>0</v>
      </c>
      <c r="U45" s="210">
        <v>0</v>
      </c>
      <c r="V45" s="210">
        <v>0</v>
      </c>
      <c r="W45" s="210">
        <v>0</v>
      </c>
      <c r="X45" s="145">
        <f t="shared" si="0"/>
        <v>0</v>
      </c>
      <c r="Y45" s="210">
        <v>0</v>
      </c>
      <c r="Z45" s="210">
        <v>0</v>
      </c>
      <c r="AA45" s="210">
        <v>0</v>
      </c>
      <c r="AB45" s="210">
        <v>0</v>
      </c>
      <c r="AC45" s="210">
        <v>0</v>
      </c>
    </row>
    <row r="46" spans="2:29" s="141" customFormat="1" x14ac:dyDescent="0.2">
      <c r="B46" s="142" t="s">
        <v>311</v>
      </c>
      <c r="C46" s="337"/>
      <c r="D46" s="161" t="s">
        <v>443</v>
      </c>
      <c r="E46" s="210">
        <v>0</v>
      </c>
      <c r="F46" s="210">
        <v>0</v>
      </c>
      <c r="G46" s="210">
        <v>0</v>
      </c>
      <c r="H46" s="210">
        <v>0</v>
      </c>
      <c r="I46" s="210">
        <v>0</v>
      </c>
      <c r="J46" s="210">
        <v>0</v>
      </c>
      <c r="K46" s="210">
        <v>0</v>
      </c>
      <c r="L46" s="210">
        <v>0</v>
      </c>
      <c r="M46" s="210">
        <v>0</v>
      </c>
      <c r="N46" s="210">
        <v>0</v>
      </c>
      <c r="O46" s="210">
        <v>0</v>
      </c>
      <c r="P46" s="210">
        <v>0</v>
      </c>
      <c r="Q46" s="210">
        <v>0</v>
      </c>
      <c r="R46" s="210">
        <v>0</v>
      </c>
      <c r="S46" s="210">
        <v>0</v>
      </c>
      <c r="T46" s="210">
        <v>0</v>
      </c>
      <c r="U46" s="210">
        <v>0</v>
      </c>
      <c r="V46" s="210">
        <v>0</v>
      </c>
      <c r="W46" s="210">
        <v>0</v>
      </c>
      <c r="X46" s="145">
        <f t="shared" si="0"/>
        <v>0</v>
      </c>
      <c r="Y46" s="210">
        <v>0</v>
      </c>
      <c r="Z46" s="210">
        <v>0</v>
      </c>
      <c r="AA46" s="210">
        <v>0</v>
      </c>
      <c r="AB46" s="210">
        <v>0</v>
      </c>
      <c r="AC46" s="210">
        <v>0</v>
      </c>
    </row>
    <row r="47" spans="2:29" s="141" customFormat="1" x14ac:dyDescent="0.2">
      <c r="B47" s="142" t="s">
        <v>312</v>
      </c>
      <c r="C47" s="338"/>
      <c r="D47" s="161" t="s">
        <v>447</v>
      </c>
      <c r="E47" s="210">
        <v>0</v>
      </c>
      <c r="F47" s="210">
        <v>0</v>
      </c>
      <c r="G47" s="210">
        <v>0</v>
      </c>
      <c r="H47" s="210">
        <v>0</v>
      </c>
      <c r="I47" s="210">
        <v>0</v>
      </c>
      <c r="J47" s="210">
        <v>0</v>
      </c>
      <c r="K47" s="210">
        <v>0</v>
      </c>
      <c r="L47" s="210">
        <v>0</v>
      </c>
      <c r="M47" s="210">
        <v>0</v>
      </c>
      <c r="N47" s="210">
        <v>0</v>
      </c>
      <c r="O47" s="210">
        <v>0</v>
      </c>
      <c r="P47" s="210">
        <v>0</v>
      </c>
      <c r="Q47" s="210">
        <v>0</v>
      </c>
      <c r="R47" s="210">
        <v>0</v>
      </c>
      <c r="S47" s="210">
        <v>0</v>
      </c>
      <c r="T47" s="210">
        <v>0</v>
      </c>
      <c r="U47" s="210">
        <v>0</v>
      </c>
      <c r="V47" s="210">
        <v>0</v>
      </c>
      <c r="W47" s="210">
        <v>0</v>
      </c>
      <c r="X47" s="145">
        <f t="shared" si="0"/>
        <v>0</v>
      </c>
      <c r="Y47" s="210">
        <v>0</v>
      </c>
      <c r="Z47" s="210">
        <v>0</v>
      </c>
      <c r="AA47" s="210">
        <v>0</v>
      </c>
      <c r="AB47" s="210">
        <v>0</v>
      </c>
      <c r="AC47" s="210">
        <v>0</v>
      </c>
    </row>
    <row r="48" spans="2:29" s="141" customFormat="1" x14ac:dyDescent="0.2">
      <c r="B48" s="142" t="s">
        <v>313</v>
      </c>
      <c r="C48" s="336" t="s">
        <v>369</v>
      </c>
      <c r="D48" s="161" t="s">
        <v>449</v>
      </c>
      <c r="E48" s="210">
        <v>0</v>
      </c>
      <c r="F48" s="210">
        <v>0</v>
      </c>
      <c r="G48" s="210">
        <v>0</v>
      </c>
      <c r="H48" s="210">
        <v>0</v>
      </c>
      <c r="I48" s="210">
        <v>0</v>
      </c>
      <c r="J48" s="210">
        <v>0</v>
      </c>
      <c r="K48" s="210">
        <v>0</v>
      </c>
      <c r="L48" s="210">
        <v>0</v>
      </c>
      <c r="M48" s="210">
        <v>0</v>
      </c>
      <c r="N48" s="210">
        <v>0</v>
      </c>
      <c r="O48" s="210">
        <v>0</v>
      </c>
      <c r="P48" s="210">
        <v>0</v>
      </c>
      <c r="Q48" s="210">
        <v>0</v>
      </c>
      <c r="R48" s="210">
        <v>0</v>
      </c>
      <c r="S48" s="210">
        <v>0</v>
      </c>
      <c r="T48" s="210">
        <v>0</v>
      </c>
      <c r="U48" s="210">
        <v>0</v>
      </c>
      <c r="V48" s="210">
        <v>0</v>
      </c>
      <c r="W48" s="210">
        <v>0</v>
      </c>
      <c r="X48" s="145">
        <f t="shared" si="0"/>
        <v>0</v>
      </c>
      <c r="Y48" s="210">
        <v>0</v>
      </c>
      <c r="Z48" s="210">
        <v>0</v>
      </c>
      <c r="AA48" s="210">
        <v>0</v>
      </c>
      <c r="AB48" s="210">
        <v>0</v>
      </c>
      <c r="AC48" s="210">
        <v>0</v>
      </c>
    </row>
    <row r="49" spans="2:29" s="141" customFormat="1" x14ac:dyDescent="0.2">
      <c r="B49" s="142" t="s">
        <v>314</v>
      </c>
      <c r="C49" s="337"/>
      <c r="D49" s="161" t="s">
        <v>442</v>
      </c>
      <c r="E49" s="210">
        <v>0</v>
      </c>
      <c r="F49" s="210">
        <v>0</v>
      </c>
      <c r="G49" s="210">
        <v>0</v>
      </c>
      <c r="H49" s="210">
        <v>0</v>
      </c>
      <c r="I49" s="210">
        <v>0</v>
      </c>
      <c r="J49" s="210">
        <v>0</v>
      </c>
      <c r="K49" s="210">
        <v>0</v>
      </c>
      <c r="L49" s="210">
        <v>0</v>
      </c>
      <c r="M49" s="210">
        <v>0</v>
      </c>
      <c r="N49" s="210">
        <v>0</v>
      </c>
      <c r="O49" s="210">
        <v>0</v>
      </c>
      <c r="P49" s="210">
        <v>0</v>
      </c>
      <c r="Q49" s="210">
        <v>0</v>
      </c>
      <c r="R49" s="210">
        <v>0</v>
      </c>
      <c r="S49" s="210">
        <v>0</v>
      </c>
      <c r="T49" s="210">
        <v>0</v>
      </c>
      <c r="U49" s="210">
        <v>0</v>
      </c>
      <c r="V49" s="210">
        <v>0</v>
      </c>
      <c r="W49" s="210">
        <v>0</v>
      </c>
      <c r="X49" s="145">
        <f t="shared" si="0"/>
        <v>0</v>
      </c>
      <c r="Y49" s="210">
        <v>0</v>
      </c>
      <c r="Z49" s="210">
        <v>0</v>
      </c>
      <c r="AA49" s="210">
        <v>0</v>
      </c>
      <c r="AB49" s="210">
        <v>0</v>
      </c>
      <c r="AC49" s="210">
        <v>0</v>
      </c>
    </row>
    <row r="50" spans="2:29" s="141" customFormat="1" x14ac:dyDescent="0.2">
      <c r="B50" s="142" t="s">
        <v>315</v>
      </c>
      <c r="C50" s="337"/>
      <c r="D50" s="161" t="s">
        <v>448</v>
      </c>
      <c r="E50" s="210">
        <v>0</v>
      </c>
      <c r="F50" s="210">
        <v>0</v>
      </c>
      <c r="G50" s="210">
        <v>0</v>
      </c>
      <c r="H50" s="210">
        <v>0</v>
      </c>
      <c r="I50" s="210">
        <v>0</v>
      </c>
      <c r="J50" s="210">
        <v>0</v>
      </c>
      <c r="K50" s="210">
        <v>0</v>
      </c>
      <c r="L50" s="210">
        <v>0</v>
      </c>
      <c r="M50" s="210">
        <v>0</v>
      </c>
      <c r="N50" s="210">
        <v>0</v>
      </c>
      <c r="O50" s="210">
        <v>0</v>
      </c>
      <c r="P50" s="210">
        <v>0</v>
      </c>
      <c r="Q50" s="210">
        <v>0</v>
      </c>
      <c r="R50" s="210">
        <v>0</v>
      </c>
      <c r="S50" s="210">
        <v>0</v>
      </c>
      <c r="T50" s="210">
        <v>0</v>
      </c>
      <c r="U50" s="210">
        <v>0</v>
      </c>
      <c r="V50" s="210">
        <v>0</v>
      </c>
      <c r="W50" s="210">
        <v>0</v>
      </c>
      <c r="X50" s="145">
        <f t="shared" si="0"/>
        <v>0</v>
      </c>
      <c r="Y50" s="210">
        <v>0</v>
      </c>
      <c r="Z50" s="210">
        <v>0</v>
      </c>
      <c r="AA50" s="210">
        <v>0</v>
      </c>
      <c r="AB50" s="210">
        <v>0</v>
      </c>
      <c r="AC50" s="210">
        <v>0</v>
      </c>
    </row>
    <row r="51" spans="2:29" s="141" customFormat="1" x14ac:dyDescent="0.2">
      <c r="B51" s="142" t="s">
        <v>316</v>
      </c>
      <c r="C51" s="337"/>
      <c r="D51" s="161" t="s">
        <v>441</v>
      </c>
      <c r="E51" s="210">
        <v>0</v>
      </c>
      <c r="F51" s="210">
        <v>0</v>
      </c>
      <c r="G51" s="210">
        <v>0</v>
      </c>
      <c r="H51" s="210">
        <v>0</v>
      </c>
      <c r="I51" s="210">
        <v>0</v>
      </c>
      <c r="J51" s="210">
        <v>0</v>
      </c>
      <c r="K51" s="210">
        <v>0</v>
      </c>
      <c r="L51" s="210">
        <v>0</v>
      </c>
      <c r="M51" s="210">
        <v>0</v>
      </c>
      <c r="N51" s="210">
        <v>0</v>
      </c>
      <c r="O51" s="210">
        <v>0</v>
      </c>
      <c r="P51" s="210">
        <v>0</v>
      </c>
      <c r="Q51" s="210">
        <v>0</v>
      </c>
      <c r="R51" s="210">
        <v>0</v>
      </c>
      <c r="S51" s="210">
        <v>0</v>
      </c>
      <c r="T51" s="210">
        <v>0</v>
      </c>
      <c r="U51" s="210">
        <v>0</v>
      </c>
      <c r="V51" s="210">
        <v>0</v>
      </c>
      <c r="W51" s="210">
        <v>0</v>
      </c>
      <c r="X51" s="145">
        <f t="shared" si="0"/>
        <v>0</v>
      </c>
      <c r="Y51" s="210">
        <v>0</v>
      </c>
      <c r="Z51" s="210">
        <v>0</v>
      </c>
      <c r="AA51" s="210">
        <v>0</v>
      </c>
      <c r="AB51" s="210">
        <v>0</v>
      </c>
      <c r="AC51" s="210">
        <v>0</v>
      </c>
    </row>
    <row r="52" spans="2:29" s="141" customFormat="1" x14ac:dyDescent="0.2">
      <c r="B52" s="142" t="s">
        <v>317</v>
      </c>
      <c r="C52" s="338"/>
      <c r="D52" s="161" t="s">
        <v>440</v>
      </c>
      <c r="E52" s="210">
        <v>0</v>
      </c>
      <c r="F52" s="210">
        <v>0</v>
      </c>
      <c r="G52" s="210">
        <v>0</v>
      </c>
      <c r="H52" s="210">
        <v>0</v>
      </c>
      <c r="I52" s="210">
        <v>0</v>
      </c>
      <c r="J52" s="210">
        <v>0</v>
      </c>
      <c r="K52" s="210">
        <v>0</v>
      </c>
      <c r="L52" s="210">
        <v>0</v>
      </c>
      <c r="M52" s="210">
        <v>0</v>
      </c>
      <c r="N52" s="210">
        <v>0</v>
      </c>
      <c r="O52" s="210">
        <v>0</v>
      </c>
      <c r="P52" s="210">
        <v>0</v>
      </c>
      <c r="Q52" s="210">
        <v>0</v>
      </c>
      <c r="R52" s="210">
        <v>0</v>
      </c>
      <c r="S52" s="210">
        <v>0</v>
      </c>
      <c r="T52" s="210">
        <v>0</v>
      </c>
      <c r="U52" s="210">
        <v>0</v>
      </c>
      <c r="V52" s="210">
        <v>0</v>
      </c>
      <c r="W52" s="210">
        <v>0</v>
      </c>
      <c r="X52" s="145">
        <f t="shared" si="0"/>
        <v>0</v>
      </c>
      <c r="Y52" s="210">
        <v>0</v>
      </c>
      <c r="Z52" s="210">
        <v>0</v>
      </c>
      <c r="AA52" s="210">
        <v>0</v>
      </c>
      <c r="AB52" s="210">
        <v>0</v>
      </c>
      <c r="AC52" s="210">
        <v>0</v>
      </c>
    </row>
    <row r="53" spans="2:29" s="141" customFormat="1" x14ac:dyDescent="0.2">
      <c r="B53" s="142" t="s">
        <v>318</v>
      </c>
      <c r="C53" s="336" t="s">
        <v>377</v>
      </c>
      <c r="D53" s="161" t="s">
        <v>439</v>
      </c>
      <c r="E53" s="210">
        <v>0</v>
      </c>
      <c r="F53" s="210">
        <v>0</v>
      </c>
      <c r="G53" s="210">
        <v>0</v>
      </c>
      <c r="H53" s="210">
        <v>0</v>
      </c>
      <c r="I53" s="210">
        <v>0</v>
      </c>
      <c r="J53" s="210">
        <v>0</v>
      </c>
      <c r="K53" s="210">
        <v>0</v>
      </c>
      <c r="L53" s="210">
        <v>0</v>
      </c>
      <c r="M53" s="210">
        <v>0</v>
      </c>
      <c r="N53" s="210">
        <v>0</v>
      </c>
      <c r="O53" s="210">
        <v>0</v>
      </c>
      <c r="P53" s="210">
        <v>0</v>
      </c>
      <c r="Q53" s="210">
        <v>0</v>
      </c>
      <c r="R53" s="210">
        <v>0</v>
      </c>
      <c r="S53" s="210">
        <v>0</v>
      </c>
      <c r="T53" s="210">
        <v>0</v>
      </c>
      <c r="U53" s="210">
        <v>0</v>
      </c>
      <c r="V53" s="210">
        <v>0</v>
      </c>
      <c r="W53" s="210">
        <v>0</v>
      </c>
      <c r="X53" s="145">
        <f t="shared" si="0"/>
        <v>0</v>
      </c>
      <c r="Y53" s="210">
        <v>0</v>
      </c>
      <c r="Z53" s="210">
        <v>0</v>
      </c>
      <c r="AA53" s="210">
        <v>0</v>
      </c>
      <c r="AB53" s="210">
        <v>0</v>
      </c>
      <c r="AC53" s="210">
        <v>0</v>
      </c>
    </row>
    <row r="54" spans="2:29" s="141" customFormat="1" x14ac:dyDescent="0.2">
      <c r="B54" s="142" t="s">
        <v>319</v>
      </c>
      <c r="C54" s="337"/>
      <c r="D54" s="161" t="s">
        <v>391</v>
      </c>
      <c r="E54" s="210">
        <v>0</v>
      </c>
      <c r="F54" s="210">
        <v>0</v>
      </c>
      <c r="G54" s="210">
        <v>0</v>
      </c>
      <c r="H54" s="210">
        <v>0</v>
      </c>
      <c r="I54" s="210">
        <v>0</v>
      </c>
      <c r="J54" s="210">
        <v>0</v>
      </c>
      <c r="K54" s="210">
        <v>0</v>
      </c>
      <c r="L54" s="210">
        <v>0</v>
      </c>
      <c r="M54" s="210">
        <v>0</v>
      </c>
      <c r="N54" s="210">
        <v>0</v>
      </c>
      <c r="O54" s="210">
        <v>0</v>
      </c>
      <c r="P54" s="210">
        <v>0</v>
      </c>
      <c r="Q54" s="210">
        <v>0</v>
      </c>
      <c r="R54" s="210">
        <v>0</v>
      </c>
      <c r="S54" s="210">
        <v>0</v>
      </c>
      <c r="T54" s="210">
        <v>0</v>
      </c>
      <c r="U54" s="210">
        <v>0</v>
      </c>
      <c r="V54" s="210">
        <v>0</v>
      </c>
      <c r="W54" s="210">
        <v>0</v>
      </c>
      <c r="X54" s="145">
        <f t="shared" si="0"/>
        <v>0</v>
      </c>
      <c r="Y54" s="210">
        <v>0</v>
      </c>
      <c r="Z54" s="210">
        <v>0</v>
      </c>
      <c r="AA54" s="210">
        <v>0</v>
      </c>
      <c r="AB54" s="210">
        <v>0</v>
      </c>
      <c r="AC54" s="210">
        <v>0</v>
      </c>
    </row>
    <row r="55" spans="2:29" s="141" customFormat="1" x14ac:dyDescent="0.2">
      <c r="B55" s="142" t="s">
        <v>320</v>
      </c>
      <c r="C55" s="337"/>
      <c r="D55" s="161" t="s">
        <v>376</v>
      </c>
      <c r="E55" s="210">
        <v>0</v>
      </c>
      <c r="F55" s="210">
        <v>0</v>
      </c>
      <c r="G55" s="210">
        <v>0</v>
      </c>
      <c r="H55" s="210">
        <v>0</v>
      </c>
      <c r="I55" s="210">
        <v>0</v>
      </c>
      <c r="J55" s="210">
        <v>0</v>
      </c>
      <c r="K55" s="210">
        <v>0</v>
      </c>
      <c r="L55" s="210">
        <v>0</v>
      </c>
      <c r="M55" s="210">
        <v>0</v>
      </c>
      <c r="N55" s="210">
        <v>0</v>
      </c>
      <c r="O55" s="210">
        <v>0</v>
      </c>
      <c r="P55" s="210">
        <v>0</v>
      </c>
      <c r="Q55" s="210">
        <v>0</v>
      </c>
      <c r="R55" s="210">
        <v>0</v>
      </c>
      <c r="S55" s="210">
        <v>0</v>
      </c>
      <c r="T55" s="210">
        <v>0</v>
      </c>
      <c r="U55" s="210">
        <v>0</v>
      </c>
      <c r="V55" s="210">
        <v>0</v>
      </c>
      <c r="W55" s="210">
        <v>0</v>
      </c>
      <c r="X55" s="145">
        <f t="shared" si="0"/>
        <v>0</v>
      </c>
      <c r="Y55" s="210">
        <v>0</v>
      </c>
      <c r="Z55" s="210">
        <v>0</v>
      </c>
      <c r="AA55" s="210">
        <v>0</v>
      </c>
      <c r="AB55" s="210">
        <v>0</v>
      </c>
      <c r="AC55" s="210">
        <v>0</v>
      </c>
    </row>
    <row r="56" spans="2:29" s="141" customFormat="1" x14ac:dyDescent="0.2">
      <c r="B56" s="142" t="s">
        <v>321</v>
      </c>
      <c r="C56" s="338"/>
      <c r="D56" s="161" t="s">
        <v>390</v>
      </c>
      <c r="E56" s="210">
        <v>0</v>
      </c>
      <c r="F56" s="210">
        <v>0</v>
      </c>
      <c r="G56" s="210">
        <v>0</v>
      </c>
      <c r="H56" s="210">
        <v>0</v>
      </c>
      <c r="I56" s="210">
        <v>0</v>
      </c>
      <c r="J56" s="210">
        <v>0</v>
      </c>
      <c r="K56" s="210">
        <v>0</v>
      </c>
      <c r="L56" s="210">
        <v>0</v>
      </c>
      <c r="M56" s="210">
        <v>0</v>
      </c>
      <c r="N56" s="210">
        <v>0</v>
      </c>
      <c r="O56" s="210">
        <v>0</v>
      </c>
      <c r="P56" s="210">
        <v>0</v>
      </c>
      <c r="Q56" s="210">
        <v>0</v>
      </c>
      <c r="R56" s="210">
        <v>0</v>
      </c>
      <c r="S56" s="210">
        <v>0</v>
      </c>
      <c r="T56" s="210">
        <v>0</v>
      </c>
      <c r="U56" s="210">
        <v>0</v>
      </c>
      <c r="V56" s="210">
        <v>0</v>
      </c>
      <c r="W56" s="210">
        <v>0</v>
      </c>
      <c r="X56" s="145">
        <f t="shared" si="0"/>
        <v>0</v>
      </c>
      <c r="Y56" s="210">
        <v>0</v>
      </c>
      <c r="Z56" s="210">
        <v>0</v>
      </c>
      <c r="AA56" s="210">
        <v>0</v>
      </c>
      <c r="AB56" s="210">
        <v>0</v>
      </c>
      <c r="AC56" s="210">
        <v>0</v>
      </c>
    </row>
    <row r="57" spans="2:29" s="141" customFormat="1" x14ac:dyDescent="0.2">
      <c r="B57" s="142" t="s">
        <v>322</v>
      </c>
      <c r="C57" s="336" t="s">
        <v>372</v>
      </c>
      <c r="D57" s="161" t="s">
        <v>389</v>
      </c>
      <c r="E57" s="210">
        <v>0</v>
      </c>
      <c r="F57" s="210">
        <v>0</v>
      </c>
      <c r="G57" s="210">
        <v>0</v>
      </c>
      <c r="H57" s="210">
        <v>0</v>
      </c>
      <c r="I57" s="210">
        <v>0</v>
      </c>
      <c r="J57" s="210">
        <v>0</v>
      </c>
      <c r="K57" s="210">
        <v>0</v>
      </c>
      <c r="L57" s="210">
        <v>0</v>
      </c>
      <c r="M57" s="210">
        <v>0</v>
      </c>
      <c r="N57" s="210">
        <v>0</v>
      </c>
      <c r="O57" s="210">
        <v>0</v>
      </c>
      <c r="P57" s="210">
        <v>0</v>
      </c>
      <c r="Q57" s="210">
        <v>0</v>
      </c>
      <c r="R57" s="210">
        <v>0</v>
      </c>
      <c r="S57" s="210">
        <v>0</v>
      </c>
      <c r="T57" s="210">
        <v>0</v>
      </c>
      <c r="U57" s="210">
        <v>0</v>
      </c>
      <c r="V57" s="210">
        <v>0</v>
      </c>
      <c r="W57" s="210">
        <v>0</v>
      </c>
      <c r="X57" s="145">
        <f t="shared" si="0"/>
        <v>0</v>
      </c>
      <c r="Y57" s="210">
        <v>0</v>
      </c>
      <c r="Z57" s="210">
        <v>0</v>
      </c>
      <c r="AA57" s="210">
        <v>0</v>
      </c>
      <c r="AB57" s="210">
        <v>0</v>
      </c>
      <c r="AC57" s="210">
        <v>0</v>
      </c>
    </row>
    <row r="58" spans="2:29" s="141" customFormat="1" x14ac:dyDescent="0.2">
      <c r="B58" s="142" t="s">
        <v>323</v>
      </c>
      <c r="C58" s="337"/>
      <c r="D58" s="161" t="s">
        <v>438</v>
      </c>
      <c r="E58" s="210">
        <v>0</v>
      </c>
      <c r="F58" s="210">
        <v>0</v>
      </c>
      <c r="G58" s="210">
        <v>0</v>
      </c>
      <c r="H58" s="210">
        <v>0</v>
      </c>
      <c r="I58" s="210">
        <v>0</v>
      </c>
      <c r="J58" s="210">
        <v>0</v>
      </c>
      <c r="K58" s="210">
        <v>0</v>
      </c>
      <c r="L58" s="210">
        <v>0</v>
      </c>
      <c r="M58" s="210">
        <v>0</v>
      </c>
      <c r="N58" s="210">
        <v>0</v>
      </c>
      <c r="O58" s="210">
        <v>0</v>
      </c>
      <c r="P58" s="210">
        <v>0</v>
      </c>
      <c r="Q58" s="210">
        <v>0</v>
      </c>
      <c r="R58" s="210">
        <v>0</v>
      </c>
      <c r="S58" s="210">
        <v>0</v>
      </c>
      <c r="T58" s="210">
        <v>0</v>
      </c>
      <c r="U58" s="210">
        <v>0</v>
      </c>
      <c r="V58" s="210">
        <v>0</v>
      </c>
      <c r="W58" s="210">
        <v>0</v>
      </c>
      <c r="X58" s="145">
        <f t="shared" si="0"/>
        <v>0</v>
      </c>
      <c r="Y58" s="210">
        <v>0</v>
      </c>
      <c r="Z58" s="210">
        <v>0</v>
      </c>
      <c r="AA58" s="210">
        <v>0</v>
      </c>
      <c r="AB58" s="210">
        <v>0</v>
      </c>
      <c r="AC58" s="210">
        <v>0</v>
      </c>
    </row>
    <row r="59" spans="2:29" s="141" customFormat="1" x14ac:dyDescent="0.2">
      <c r="B59" s="142" t="s">
        <v>324</v>
      </c>
      <c r="C59" s="337"/>
      <c r="D59" s="161" t="s">
        <v>375</v>
      </c>
      <c r="E59" s="210">
        <v>0</v>
      </c>
      <c r="F59" s="210">
        <v>0</v>
      </c>
      <c r="G59" s="210">
        <v>0</v>
      </c>
      <c r="H59" s="210">
        <v>0</v>
      </c>
      <c r="I59" s="210">
        <v>0</v>
      </c>
      <c r="J59" s="210">
        <v>0</v>
      </c>
      <c r="K59" s="210">
        <v>0</v>
      </c>
      <c r="L59" s="210">
        <v>0</v>
      </c>
      <c r="M59" s="210">
        <v>0</v>
      </c>
      <c r="N59" s="210">
        <v>0</v>
      </c>
      <c r="O59" s="210">
        <v>0</v>
      </c>
      <c r="P59" s="210">
        <v>0</v>
      </c>
      <c r="Q59" s="210">
        <v>0</v>
      </c>
      <c r="R59" s="210">
        <v>0</v>
      </c>
      <c r="S59" s="210">
        <v>0</v>
      </c>
      <c r="T59" s="210">
        <v>0</v>
      </c>
      <c r="U59" s="210">
        <v>0</v>
      </c>
      <c r="V59" s="210">
        <v>0</v>
      </c>
      <c r="W59" s="210">
        <v>0</v>
      </c>
      <c r="X59" s="145">
        <f t="shared" si="0"/>
        <v>0</v>
      </c>
      <c r="Y59" s="210">
        <v>0</v>
      </c>
      <c r="Z59" s="210">
        <v>0</v>
      </c>
      <c r="AA59" s="210">
        <v>0</v>
      </c>
      <c r="AB59" s="210">
        <v>0</v>
      </c>
      <c r="AC59" s="210">
        <v>0</v>
      </c>
    </row>
    <row r="60" spans="2:29" s="141" customFormat="1" x14ac:dyDescent="0.2">
      <c r="B60" s="142" t="s">
        <v>325</v>
      </c>
      <c r="C60" s="337"/>
      <c r="D60" s="161" t="s">
        <v>374</v>
      </c>
      <c r="E60" s="210">
        <v>0</v>
      </c>
      <c r="F60" s="210">
        <v>0</v>
      </c>
      <c r="G60" s="210">
        <v>0</v>
      </c>
      <c r="H60" s="210">
        <v>0</v>
      </c>
      <c r="I60" s="210">
        <v>0</v>
      </c>
      <c r="J60" s="210">
        <v>0</v>
      </c>
      <c r="K60" s="210">
        <v>0</v>
      </c>
      <c r="L60" s="210">
        <v>0</v>
      </c>
      <c r="M60" s="210">
        <v>0</v>
      </c>
      <c r="N60" s="210">
        <v>0</v>
      </c>
      <c r="O60" s="210">
        <v>0</v>
      </c>
      <c r="P60" s="210">
        <v>0</v>
      </c>
      <c r="Q60" s="210">
        <v>0</v>
      </c>
      <c r="R60" s="210">
        <v>0</v>
      </c>
      <c r="S60" s="210">
        <v>0</v>
      </c>
      <c r="T60" s="210">
        <v>0</v>
      </c>
      <c r="U60" s="210">
        <v>0</v>
      </c>
      <c r="V60" s="210">
        <v>0</v>
      </c>
      <c r="W60" s="210">
        <v>0</v>
      </c>
      <c r="X60" s="145">
        <f t="shared" si="0"/>
        <v>0</v>
      </c>
      <c r="Y60" s="210">
        <v>0</v>
      </c>
      <c r="Z60" s="210">
        <v>0</v>
      </c>
      <c r="AA60" s="210">
        <v>0</v>
      </c>
      <c r="AB60" s="210">
        <v>0</v>
      </c>
      <c r="AC60" s="210">
        <v>0</v>
      </c>
    </row>
    <row r="61" spans="2:29" s="141" customFormat="1" x14ac:dyDescent="0.2">
      <c r="B61" s="142" t="s">
        <v>326</v>
      </c>
      <c r="C61" s="337"/>
      <c r="D61" s="161" t="s">
        <v>406</v>
      </c>
      <c r="E61" s="210">
        <v>0</v>
      </c>
      <c r="F61" s="210">
        <v>0</v>
      </c>
      <c r="G61" s="210">
        <v>0</v>
      </c>
      <c r="H61" s="210">
        <v>0</v>
      </c>
      <c r="I61" s="210">
        <v>0</v>
      </c>
      <c r="J61" s="210">
        <v>0</v>
      </c>
      <c r="K61" s="210">
        <v>0</v>
      </c>
      <c r="L61" s="210">
        <v>0</v>
      </c>
      <c r="M61" s="210">
        <v>0</v>
      </c>
      <c r="N61" s="210">
        <v>0</v>
      </c>
      <c r="O61" s="210">
        <v>0</v>
      </c>
      <c r="P61" s="210">
        <v>0</v>
      </c>
      <c r="Q61" s="210">
        <v>0</v>
      </c>
      <c r="R61" s="210">
        <v>0</v>
      </c>
      <c r="S61" s="210">
        <v>0</v>
      </c>
      <c r="T61" s="210">
        <v>0</v>
      </c>
      <c r="U61" s="210">
        <v>0</v>
      </c>
      <c r="V61" s="210">
        <v>0</v>
      </c>
      <c r="W61" s="210">
        <v>0</v>
      </c>
      <c r="X61" s="145">
        <f t="shared" si="0"/>
        <v>0</v>
      </c>
      <c r="Y61" s="210">
        <v>0</v>
      </c>
      <c r="Z61" s="210">
        <v>0</v>
      </c>
      <c r="AA61" s="210">
        <v>0</v>
      </c>
      <c r="AB61" s="210">
        <v>0</v>
      </c>
      <c r="AC61" s="210">
        <v>0</v>
      </c>
    </row>
    <row r="62" spans="2:29" s="141" customFormat="1" x14ac:dyDescent="0.2">
      <c r="B62" s="142" t="s">
        <v>327</v>
      </c>
      <c r="C62" s="337"/>
      <c r="D62" s="161" t="s">
        <v>437</v>
      </c>
      <c r="E62" s="210">
        <v>0</v>
      </c>
      <c r="F62" s="210">
        <v>0</v>
      </c>
      <c r="G62" s="210">
        <v>0</v>
      </c>
      <c r="H62" s="210">
        <v>0</v>
      </c>
      <c r="I62" s="210">
        <v>0</v>
      </c>
      <c r="J62" s="210">
        <v>0</v>
      </c>
      <c r="K62" s="210">
        <v>0</v>
      </c>
      <c r="L62" s="210">
        <v>0</v>
      </c>
      <c r="M62" s="210">
        <v>0</v>
      </c>
      <c r="N62" s="210">
        <v>0</v>
      </c>
      <c r="O62" s="210">
        <v>0</v>
      </c>
      <c r="P62" s="210">
        <v>0</v>
      </c>
      <c r="Q62" s="210">
        <v>0</v>
      </c>
      <c r="R62" s="210">
        <v>0</v>
      </c>
      <c r="S62" s="210">
        <v>0</v>
      </c>
      <c r="T62" s="210">
        <v>0</v>
      </c>
      <c r="U62" s="210">
        <v>0</v>
      </c>
      <c r="V62" s="210">
        <v>0</v>
      </c>
      <c r="W62" s="210">
        <v>0</v>
      </c>
      <c r="X62" s="145">
        <f t="shared" si="0"/>
        <v>0</v>
      </c>
      <c r="Y62" s="210">
        <v>0</v>
      </c>
      <c r="Z62" s="210">
        <v>0</v>
      </c>
      <c r="AA62" s="210">
        <v>0</v>
      </c>
      <c r="AB62" s="210">
        <v>0</v>
      </c>
      <c r="AC62" s="210">
        <v>0</v>
      </c>
    </row>
    <row r="63" spans="2:29" s="141" customFormat="1" x14ac:dyDescent="0.2">
      <c r="B63" s="142" t="s">
        <v>328</v>
      </c>
      <c r="C63" s="337"/>
      <c r="D63" s="161" t="s">
        <v>405</v>
      </c>
      <c r="E63" s="210">
        <v>0</v>
      </c>
      <c r="F63" s="210">
        <v>0</v>
      </c>
      <c r="G63" s="210">
        <v>0</v>
      </c>
      <c r="H63" s="210">
        <v>0</v>
      </c>
      <c r="I63" s="210">
        <v>0</v>
      </c>
      <c r="J63" s="210">
        <v>0</v>
      </c>
      <c r="K63" s="210">
        <v>0</v>
      </c>
      <c r="L63" s="210">
        <v>0</v>
      </c>
      <c r="M63" s="210">
        <v>0</v>
      </c>
      <c r="N63" s="210">
        <v>0</v>
      </c>
      <c r="O63" s="210">
        <v>0</v>
      </c>
      <c r="P63" s="210">
        <v>0</v>
      </c>
      <c r="Q63" s="210">
        <v>0</v>
      </c>
      <c r="R63" s="210">
        <v>0</v>
      </c>
      <c r="S63" s="210">
        <v>0</v>
      </c>
      <c r="T63" s="210">
        <v>0</v>
      </c>
      <c r="U63" s="210">
        <v>0</v>
      </c>
      <c r="V63" s="210">
        <v>0</v>
      </c>
      <c r="W63" s="210">
        <v>0</v>
      </c>
      <c r="X63" s="145">
        <f t="shared" si="0"/>
        <v>0</v>
      </c>
      <c r="Y63" s="210">
        <v>0</v>
      </c>
      <c r="Z63" s="210">
        <v>0</v>
      </c>
      <c r="AA63" s="210">
        <v>0</v>
      </c>
      <c r="AB63" s="210">
        <v>0</v>
      </c>
      <c r="AC63" s="210">
        <v>0</v>
      </c>
    </row>
    <row r="64" spans="2:29" s="141" customFormat="1" x14ac:dyDescent="0.2">
      <c r="B64" s="142" t="s">
        <v>329</v>
      </c>
      <c r="C64" s="337"/>
      <c r="D64" s="161" t="s">
        <v>436</v>
      </c>
      <c r="E64" s="210">
        <v>0</v>
      </c>
      <c r="F64" s="210">
        <v>0</v>
      </c>
      <c r="G64" s="210">
        <v>0</v>
      </c>
      <c r="H64" s="210">
        <v>0</v>
      </c>
      <c r="I64" s="210">
        <v>0</v>
      </c>
      <c r="J64" s="210">
        <v>0</v>
      </c>
      <c r="K64" s="210">
        <v>0</v>
      </c>
      <c r="L64" s="210">
        <v>0</v>
      </c>
      <c r="M64" s="210">
        <v>0</v>
      </c>
      <c r="N64" s="210">
        <v>0</v>
      </c>
      <c r="O64" s="210">
        <v>0</v>
      </c>
      <c r="P64" s="210">
        <v>0</v>
      </c>
      <c r="Q64" s="210">
        <v>0</v>
      </c>
      <c r="R64" s="210">
        <v>0</v>
      </c>
      <c r="S64" s="210">
        <v>0</v>
      </c>
      <c r="T64" s="210">
        <v>0</v>
      </c>
      <c r="U64" s="210">
        <v>0</v>
      </c>
      <c r="V64" s="210">
        <v>0</v>
      </c>
      <c r="W64" s="210">
        <v>0</v>
      </c>
      <c r="X64" s="145">
        <f t="shared" si="0"/>
        <v>0</v>
      </c>
      <c r="Y64" s="210">
        <v>0</v>
      </c>
      <c r="Z64" s="210">
        <v>0</v>
      </c>
      <c r="AA64" s="210">
        <v>0</v>
      </c>
      <c r="AB64" s="210">
        <v>0</v>
      </c>
      <c r="AC64" s="210">
        <v>0</v>
      </c>
    </row>
    <row r="65" spans="2:29" s="141" customFormat="1" x14ac:dyDescent="0.2">
      <c r="B65" s="142" t="s">
        <v>330</v>
      </c>
      <c r="C65" s="338"/>
      <c r="D65" s="161" t="s">
        <v>373</v>
      </c>
      <c r="E65" s="210">
        <v>0</v>
      </c>
      <c r="F65" s="210">
        <v>0</v>
      </c>
      <c r="G65" s="210">
        <v>0</v>
      </c>
      <c r="H65" s="210">
        <v>0</v>
      </c>
      <c r="I65" s="210">
        <v>0</v>
      </c>
      <c r="J65" s="210">
        <v>0</v>
      </c>
      <c r="K65" s="210">
        <v>0</v>
      </c>
      <c r="L65" s="210">
        <v>0</v>
      </c>
      <c r="M65" s="210">
        <v>0</v>
      </c>
      <c r="N65" s="210">
        <v>0</v>
      </c>
      <c r="O65" s="210">
        <v>0</v>
      </c>
      <c r="P65" s="210">
        <v>0</v>
      </c>
      <c r="Q65" s="210">
        <v>0</v>
      </c>
      <c r="R65" s="210">
        <v>0</v>
      </c>
      <c r="S65" s="210">
        <v>0</v>
      </c>
      <c r="T65" s="210">
        <v>0</v>
      </c>
      <c r="U65" s="210">
        <v>0</v>
      </c>
      <c r="V65" s="210">
        <v>0</v>
      </c>
      <c r="W65" s="210">
        <v>0</v>
      </c>
      <c r="X65" s="145">
        <f t="shared" si="0"/>
        <v>0</v>
      </c>
      <c r="Y65" s="210">
        <v>0</v>
      </c>
      <c r="Z65" s="210">
        <v>0</v>
      </c>
      <c r="AA65" s="210">
        <v>0</v>
      </c>
      <c r="AB65" s="210">
        <v>0</v>
      </c>
      <c r="AC65" s="210">
        <v>0</v>
      </c>
    </row>
    <row r="66" spans="2:29" s="141" customFormat="1" x14ac:dyDescent="0.2">
      <c r="B66" s="142" t="s">
        <v>331</v>
      </c>
      <c r="C66" s="336" t="s">
        <v>371</v>
      </c>
      <c r="D66" s="161" t="s">
        <v>407</v>
      </c>
      <c r="E66" s="210">
        <v>0</v>
      </c>
      <c r="F66" s="210">
        <v>0</v>
      </c>
      <c r="G66" s="210">
        <v>0</v>
      </c>
      <c r="H66" s="210">
        <v>0</v>
      </c>
      <c r="I66" s="210">
        <v>0</v>
      </c>
      <c r="J66" s="210">
        <v>0</v>
      </c>
      <c r="K66" s="210">
        <v>0</v>
      </c>
      <c r="L66" s="210">
        <v>0</v>
      </c>
      <c r="M66" s="210">
        <v>0</v>
      </c>
      <c r="N66" s="210">
        <v>0</v>
      </c>
      <c r="O66" s="210">
        <v>0</v>
      </c>
      <c r="P66" s="210">
        <v>0</v>
      </c>
      <c r="Q66" s="210">
        <v>0</v>
      </c>
      <c r="R66" s="210">
        <v>0</v>
      </c>
      <c r="S66" s="210">
        <v>0</v>
      </c>
      <c r="T66" s="210">
        <v>0</v>
      </c>
      <c r="U66" s="210">
        <v>0</v>
      </c>
      <c r="V66" s="210">
        <v>0</v>
      </c>
      <c r="W66" s="210">
        <v>0</v>
      </c>
      <c r="X66" s="145">
        <f t="shared" si="0"/>
        <v>0</v>
      </c>
      <c r="Y66" s="210">
        <v>0</v>
      </c>
      <c r="Z66" s="210">
        <v>0</v>
      </c>
      <c r="AA66" s="210">
        <v>0</v>
      </c>
      <c r="AB66" s="210">
        <v>0</v>
      </c>
      <c r="AC66" s="210">
        <v>0</v>
      </c>
    </row>
    <row r="67" spans="2:29" s="141" customFormat="1" x14ac:dyDescent="0.2">
      <c r="B67" s="142" t="s">
        <v>332</v>
      </c>
      <c r="C67" s="337"/>
      <c r="D67" s="161" t="s">
        <v>404</v>
      </c>
      <c r="E67" s="210">
        <v>0</v>
      </c>
      <c r="F67" s="210">
        <v>0</v>
      </c>
      <c r="G67" s="210">
        <v>0</v>
      </c>
      <c r="H67" s="210">
        <v>0</v>
      </c>
      <c r="I67" s="210">
        <v>0</v>
      </c>
      <c r="J67" s="210">
        <v>0</v>
      </c>
      <c r="K67" s="210">
        <v>0</v>
      </c>
      <c r="L67" s="210">
        <v>0</v>
      </c>
      <c r="M67" s="210">
        <v>0</v>
      </c>
      <c r="N67" s="210">
        <v>0</v>
      </c>
      <c r="O67" s="210">
        <v>0</v>
      </c>
      <c r="P67" s="210">
        <v>0</v>
      </c>
      <c r="Q67" s="210">
        <v>0</v>
      </c>
      <c r="R67" s="210">
        <v>0</v>
      </c>
      <c r="S67" s="210">
        <v>0</v>
      </c>
      <c r="T67" s="210">
        <v>0</v>
      </c>
      <c r="U67" s="210">
        <v>0</v>
      </c>
      <c r="V67" s="210">
        <v>0</v>
      </c>
      <c r="W67" s="210">
        <v>0</v>
      </c>
      <c r="X67" s="145">
        <f t="shared" si="0"/>
        <v>0</v>
      </c>
      <c r="Y67" s="210">
        <v>0</v>
      </c>
      <c r="Z67" s="210">
        <v>0</v>
      </c>
      <c r="AA67" s="210">
        <v>0</v>
      </c>
      <c r="AB67" s="210">
        <v>0</v>
      </c>
      <c r="AC67" s="210">
        <v>0</v>
      </c>
    </row>
    <row r="68" spans="2:29" s="141" customFormat="1" x14ac:dyDescent="0.2">
      <c r="B68" s="142" t="s">
        <v>333</v>
      </c>
      <c r="C68" s="337"/>
      <c r="D68" s="161" t="s">
        <v>403</v>
      </c>
      <c r="E68" s="210">
        <v>0</v>
      </c>
      <c r="F68" s="210">
        <v>0</v>
      </c>
      <c r="G68" s="210">
        <v>0</v>
      </c>
      <c r="H68" s="210">
        <v>0</v>
      </c>
      <c r="I68" s="210">
        <v>0</v>
      </c>
      <c r="J68" s="210">
        <v>0</v>
      </c>
      <c r="K68" s="210">
        <v>0</v>
      </c>
      <c r="L68" s="210">
        <v>0</v>
      </c>
      <c r="M68" s="210">
        <v>0</v>
      </c>
      <c r="N68" s="210">
        <v>0</v>
      </c>
      <c r="O68" s="210">
        <v>0</v>
      </c>
      <c r="P68" s="210">
        <v>0</v>
      </c>
      <c r="Q68" s="210">
        <v>0</v>
      </c>
      <c r="R68" s="210">
        <v>0</v>
      </c>
      <c r="S68" s="210">
        <v>0</v>
      </c>
      <c r="T68" s="210">
        <v>0</v>
      </c>
      <c r="U68" s="210">
        <v>0</v>
      </c>
      <c r="V68" s="210">
        <v>0</v>
      </c>
      <c r="W68" s="210">
        <v>0</v>
      </c>
      <c r="X68" s="145">
        <f t="shared" si="0"/>
        <v>0</v>
      </c>
      <c r="Y68" s="210">
        <v>0</v>
      </c>
      <c r="Z68" s="210">
        <v>0</v>
      </c>
      <c r="AA68" s="210">
        <v>0</v>
      </c>
      <c r="AB68" s="210">
        <v>0</v>
      </c>
      <c r="AC68" s="210">
        <v>0</v>
      </c>
    </row>
    <row r="69" spans="2:29" s="141" customFormat="1" x14ac:dyDescent="0.2">
      <c r="B69" s="142" t="s">
        <v>334</v>
      </c>
      <c r="C69" s="337"/>
      <c r="D69" s="161" t="s">
        <v>402</v>
      </c>
      <c r="E69" s="210">
        <v>0</v>
      </c>
      <c r="F69" s="210">
        <v>0</v>
      </c>
      <c r="G69" s="210">
        <v>0</v>
      </c>
      <c r="H69" s="210">
        <v>0</v>
      </c>
      <c r="I69" s="210">
        <v>0</v>
      </c>
      <c r="J69" s="210">
        <v>0</v>
      </c>
      <c r="K69" s="210">
        <v>0</v>
      </c>
      <c r="L69" s="210">
        <v>0</v>
      </c>
      <c r="M69" s="210">
        <v>0</v>
      </c>
      <c r="N69" s="210">
        <v>0</v>
      </c>
      <c r="O69" s="210">
        <v>0</v>
      </c>
      <c r="P69" s="210">
        <v>0</v>
      </c>
      <c r="Q69" s="210">
        <v>0</v>
      </c>
      <c r="R69" s="210">
        <v>0</v>
      </c>
      <c r="S69" s="210">
        <v>0</v>
      </c>
      <c r="T69" s="210">
        <v>0</v>
      </c>
      <c r="U69" s="210">
        <v>0</v>
      </c>
      <c r="V69" s="210">
        <v>0</v>
      </c>
      <c r="W69" s="210">
        <v>0</v>
      </c>
      <c r="X69" s="145">
        <f t="shared" si="0"/>
        <v>0</v>
      </c>
      <c r="Y69" s="210">
        <v>0</v>
      </c>
      <c r="Z69" s="210">
        <v>0</v>
      </c>
      <c r="AA69" s="210">
        <v>0</v>
      </c>
      <c r="AB69" s="210">
        <v>0</v>
      </c>
      <c r="AC69" s="210">
        <v>0</v>
      </c>
    </row>
    <row r="70" spans="2:29" s="141" customFormat="1" x14ac:dyDescent="0.2">
      <c r="B70" s="142" t="s">
        <v>335</v>
      </c>
      <c r="C70" s="337"/>
      <c r="D70" s="161" t="s">
        <v>401</v>
      </c>
      <c r="E70" s="210">
        <v>0</v>
      </c>
      <c r="F70" s="210">
        <v>0</v>
      </c>
      <c r="G70" s="210">
        <v>0</v>
      </c>
      <c r="H70" s="210">
        <v>0</v>
      </c>
      <c r="I70" s="210">
        <v>0</v>
      </c>
      <c r="J70" s="210">
        <v>0</v>
      </c>
      <c r="K70" s="210">
        <v>0</v>
      </c>
      <c r="L70" s="210">
        <v>0</v>
      </c>
      <c r="M70" s="210">
        <v>0</v>
      </c>
      <c r="N70" s="210">
        <v>0</v>
      </c>
      <c r="O70" s="210">
        <v>0</v>
      </c>
      <c r="P70" s="210">
        <v>0</v>
      </c>
      <c r="Q70" s="210">
        <v>0</v>
      </c>
      <c r="R70" s="210">
        <v>0</v>
      </c>
      <c r="S70" s="210">
        <v>0</v>
      </c>
      <c r="T70" s="210">
        <v>0</v>
      </c>
      <c r="U70" s="210">
        <v>0</v>
      </c>
      <c r="V70" s="210">
        <v>0</v>
      </c>
      <c r="W70" s="210">
        <v>0</v>
      </c>
      <c r="X70" s="145">
        <f t="shared" si="0"/>
        <v>0</v>
      </c>
      <c r="Y70" s="210">
        <v>0</v>
      </c>
      <c r="Z70" s="210">
        <v>0</v>
      </c>
      <c r="AA70" s="210">
        <v>0</v>
      </c>
      <c r="AB70" s="210">
        <v>0</v>
      </c>
      <c r="AC70" s="210">
        <v>0</v>
      </c>
    </row>
    <row r="71" spans="2:29" s="141" customFormat="1" x14ac:dyDescent="0.2">
      <c r="B71" s="142" t="s">
        <v>336</v>
      </c>
      <c r="C71" s="338"/>
      <c r="D71" s="161" t="s">
        <v>396</v>
      </c>
      <c r="E71" s="210">
        <v>0</v>
      </c>
      <c r="F71" s="210">
        <v>0</v>
      </c>
      <c r="G71" s="210">
        <v>0</v>
      </c>
      <c r="H71" s="210">
        <v>0</v>
      </c>
      <c r="I71" s="210">
        <v>0</v>
      </c>
      <c r="J71" s="210">
        <v>0</v>
      </c>
      <c r="K71" s="210">
        <v>0</v>
      </c>
      <c r="L71" s="210">
        <v>0</v>
      </c>
      <c r="M71" s="210">
        <v>0</v>
      </c>
      <c r="N71" s="210">
        <v>0</v>
      </c>
      <c r="O71" s="210">
        <v>0</v>
      </c>
      <c r="P71" s="210">
        <v>0</v>
      </c>
      <c r="Q71" s="210">
        <v>0</v>
      </c>
      <c r="R71" s="210">
        <v>0</v>
      </c>
      <c r="S71" s="210">
        <v>0</v>
      </c>
      <c r="T71" s="210">
        <v>0</v>
      </c>
      <c r="U71" s="210">
        <v>0</v>
      </c>
      <c r="V71" s="210">
        <v>0</v>
      </c>
      <c r="W71" s="210">
        <v>0</v>
      </c>
      <c r="X71" s="145">
        <f t="shared" si="0"/>
        <v>0</v>
      </c>
      <c r="Y71" s="210">
        <v>0</v>
      </c>
      <c r="Z71" s="210">
        <v>0</v>
      </c>
      <c r="AA71" s="210">
        <v>0</v>
      </c>
      <c r="AB71" s="210">
        <v>0</v>
      </c>
      <c r="AC71" s="210">
        <v>0</v>
      </c>
    </row>
    <row r="72" spans="2:29" x14ac:dyDescent="0.25">
      <c r="B72" s="142" t="s">
        <v>337</v>
      </c>
      <c r="C72" s="336" t="s">
        <v>370</v>
      </c>
      <c r="D72" s="161" t="s">
        <v>394</v>
      </c>
      <c r="E72" s="210">
        <v>0</v>
      </c>
      <c r="F72" s="210">
        <v>0</v>
      </c>
      <c r="G72" s="210">
        <v>0</v>
      </c>
      <c r="H72" s="210">
        <v>0</v>
      </c>
      <c r="I72" s="210">
        <v>0</v>
      </c>
      <c r="J72" s="210">
        <v>0</v>
      </c>
      <c r="K72" s="210">
        <v>0</v>
      </c>
      <c r="L72" s="210">
        <v>0</v>
      </c>
      <c r="M72" s="210">
        <v>0</v>
      </c>
      <c r="N72" s="210">
        <v>0</v>
      </c>
      <c r="O72" s="210">
        <v>0</v>
      </c>
      <c r="P72" s="210">
        <v>0</v>
      </c>
      <c r="Q72" s="210">
        <v>0</v>
      </c>
      <c r="R72" s="210">
        <v>0</v>
      </c>
      <c r="S72" s="210">
        <v>0</v>
      </c>
      <c r="T72" s="210">
        <v>0</v>
      </c>
      <c r="U72" s="210">
        <v>0</v>
      </c>
      <c r="V72" s="210">
        <v>0</v>
      </c>
      <c r="W72" s="210">
        <v>0</v>
      </c>
      <c r="X72" s="145">
        <f t="shared" si="0"/>
        <v>0</v>
      </c>
      <c r="Y72" s="210">
        <v>0</v>
      </c>
      <c r="Z72" s="210">
        <v>0</v>
      </c>
      <c r="AA72" s="210">
        <v>0</v>
      </c>
      <c r="AB72" s="210">
        <v>0</v>
      </c>
      <c r="AC72" s="210">
        <v>0</v>
      </c>
    </row>
    <row r="73" spans="2:29" x14ac:dyDescent="0.25">
      <c r="B73" s="142" t="s">
        <v>338</v>
      </c>
      <c r="C73" s="337"/>
      <c r="D73" s="161" t="s">
        <v>393</v>
      </c>
      <c r="E73" s="210">
        <v>0</v>
      </c>
      <c r="F73" s="210">
        <v>0</v>
      </c>
      <c r="G73" s="210">
        <v>0</v>
      </c>
      <c r="H73" s="210">
        <v>0</v>
      </c>
      <c r="I73" s="210">
        <v>0</v>
      </c>
      <c r="J73" s="210">
        <v>0</v>
      </c>
      <c r="K73" s="210">
        <v>0</v>
      </c>
      <c r="L73" s="210">
        <v>0</v>
      </c>
      <c r="M73" s="210">
        <v>0</v>
      </c>
      <c r="N73" s="210">
        <v>0</v>
      </c>
      <c r="O73" s="210">
        <v>0</v>
      </c>
      <c r="P73" s="210">
        <v>0</v>
      </c>
      <c r="Q73" s="210">
        <v>0</v>
      </c>
      <c r="R73" s="210">
        <v>0</v>
      </c>
      <c r="S73" s="210">
        <v>0</v>
      </c>
      <c r="T73" s="210">
        <v>0</v>
      </c>
      <c r="U73" s="210">
        <v>0</v>
      </c>
      <c r="V73" s="210">
        <v>0</v>
      </c>
      <c r="W73" s="210">
        <v>0</v>
      </c>
      <c r="X73" s="145">
        <f t="shared" si="0"/>
        <v>0</v>
      </c>
      <c r="Y73" s="210">
        <v>0</v>
      </c>
      <c r="Z73" s="210">
        <v>0</v>
      </c>
      <c r="AA73" s="210">
        <v>0</v>
      </c>
      <c r="AB73" s="210">
        <v>0</v>
      </c>
      <c r="AC73" s="210">
        <v>0</v>
      </c>
    </row>
    <row r="74" spans="2:29" x14ac:dyDescent="0.25">
      <c r="B74" s="142" t="s">
        <v>339</v>
      </c>
      <c r="C74" s="337"/>
      <c r="D74" s="161" t="s">
        <v>395</v>
      </c>
      <c r="E74" s="210">
        <v>0</v>
      </c>
      <c r="F74" s="210">
        <v>0</v>
      </c>
      <c r="G74" s="210">
        <v>0</v>
      </c>
      <c r="H74" s="210">
        <v>0</v>
      </c>
      <c r="I74" s="210">
        <v>0</v>
      </c>
      <c r="J74" s="210">
        <v>0</v>
      </c>
      <c r="K74" s="210">
        <v>0</v>
      </c>
      <c r="L74" s="210">
        <v>0</v>
      </c>
      <c r="M74" s="210">
        <v>0</v>
      </c>
      <c r="N74" s="210">
        <v>0</v>
      </c>
      <c r="O74" s="210">
        <v>0</v>
      </c>
      <c r="P74" s="210">
        <v>0</v>
      </c>
      <c r="Q74" s="210">
        <v>0</v>
      </c>
      <c r="R74" s="210">
        <v>0</v>
      </c>
      <c r="S74" s="210">
        <v>0</v>
      </c>
      <c r="T74" s="210">
        <v>0</v>
      </c>
      <c r="U74" s="210">
        <v>0</v>
      </c>
      <c r="V74" s="210">
        <v>0</v>
      </c>
      <c r="W74" s="210">
        <v>0</v>
      </c>
      <c r="X74" s="145">
        <f t="shared" si="0"/>
        <v>0</v>
      </c>
      <c r="Y74" s="210">
        <v>0</v>
      </c>
      <c r="Z74" s="210">
        <v>0</v>
      </c>
      <c r="AA74" s="210">
        <v>0</v>
      </c>
      <c r="AB74" s="210">
        <v>0</v>
      </c>
      <c r="AC74" s="210">
        <v>0</v>
      </c>
    </row>
    <row r="75" spans="2:29" x14ac:dyDescent="0.25">
      <c r="B75" s="142" t="s">
        <v>340</v>
      </c>
      <c r="C75" s="338"/>
      <c r="D75" s="161" t="s">
        <v>392</v>
      </c>
      <c r="E75" s="210">
        <v>0</v>
      </c>
      <c r="F75" s="210">
        <v>0</v>
      </c>
      <c r="G75" s="210">
        <v>0</v>
      </c>
      <c r="H75" s="210">
        <v>0</v>
      </c>
      <c r="I75" s="210">
        <v>0</v>
      </c>
      <c r="J75" s="210">
        <v>0</v>
      </c>
      <c r="K75" s="210">
        <v>0</v>
      </c>
      <c r="L75" s="210">
        <v>0</v>
      </c>
      <c r="M75" s="210">
        <v>0</v>
      </c>
      <c r="N75" s="210">
        <v>0</v>
      </c>
      <c r="O75" s="210">
        <v>0</v>
      </c>
      <c r="P75" s="210">
        <v>0</v>
      </c>
      <c r="Q75" s="210">
        <v>0</v>
      </c>
      <c r="R75" s="210">
        <v>0</v>
      </c>
      <c r="S75" s="210">
        <v>0</v>
      </c>
      <c r="T75" s="210">
        <v>0</v>
      </c>
      <c r="U75" s="210">
        <v>0</v>
      </c>
      <c r="V75" s="210">
        <v>0</v>
      </c>
      <c r="W75" s="210">
        <v>0</v>
      </c>
      <c r="X75" s="145">
        <f t="shared" si="0"/>
        <v>0</v>
      </c>
      <c r="Y75" s="210">
        <v>0</v>
      </c>
      <c r="Z75" s="210">
        <v>0</v>
      </c>
      <c r="AA75" s="210">
        <v>0</v>
      </c>
      <c r="AB75" s="210">
        <v>0</v>
      </c>
      <c r="AC75" s="210">
        <v>0</v>
      </c>
    </row>
    <row r="76" spans="2:29" ht="16.5" x14ac:dyDescent="0.3">
      <c r="B76" s="142" t="s">
        <v>341</v>
      </c>
      <c r="C76" s="334" t="s">
        <v>525</v>
      </c>
      <c r="D76" s="335"/>
      <c r="E76" s="212">
        <f>SUM(E11:E75)</f>
        <v>1002166039.1299978</v>
      </c>
      <c r="F76" s="212">
        <f t="shared" ref="F76:AB76" si="1">SUM(F11:F75)</f>
        <v>592435163.35999978</v>
      </c>
      <c r="G76" s="212">
        <f t="shared" si="1"/>
        <v>23991445.41</v>
      </c>
      <c r="H76" s="212">
        <f t="shared" si="1"/>
        <v>401841.4</v>
      </c>
      <c r="I76" s="212">
        <f t="shared" si="1"/>
        <v>26718380.099999987</v>
      </c>
      <c r="J76" s="212">
        <f t="shared" si="1"/>
        <v>4174630.31</v>
      </c>
      <c r="K76" s="212">
        <f t="shared" si="1"/>
        <v>2249893.0900000003</v>
      </c>
      <c r="L76" s="212">
        <f t="shared" si="1"/>
        <v>119352405.94000003</v>
      </c>
      <c r="M76" s="212">
        <f t="shared" si="1"/>
        <v>66651770.36999999</v>
      </c>
      <c r="N76" s="212">
        <f t="shared" si="1"/>
        <v>15768165.91</v>
      </c>
      <c r="O76" s="212">
        <f t="shared" si="1"/>
        <v>42830622.49000001</v>
      </c>
      <c r="P76" s="212">
        <f t="shared" si="1"/>
        <v>59485162.670000002</v>
      </c>
      <c r="Q76" s="212">
        <f t="shared" si="1"/>
        <v>162286498.24999991</v>
      </c>
      <c r="R76" s="212">
        <f t="shared" si="1"/>
        <v>68524347.419999987</v>
      </c>
      <c r="S76" s="212">
        <f t="shared" si="1"/>
        <v>256212309.96999988</v>
      </c>
      <c r="T76" s="212">
        <f t="shared" si="1"/>
        <v>39983438.399999991</v>
      </c>
      <c r="U76" s="212">
        <f t="shared" si="1"/>
        <v>409730875.76999897</v>
      </c>
      <c r="V76" s="212">
        <f t="shared" si="1"/>
        <v>355471171.46999955</v>
      </c>
      <c r="W76" s="212">
        <f t="shared" si="1"/>
        <v>42217463.580000013</v>
      </c>
      <c r="X76" s="145">
        <f>E76/$E$76</f>
        <v>1</v>
      </c>
      <c r="Y76" s="212">
        <f t="shared" si="1"/>
        <v>647940119.6271317</v>
      </c>
      <c r="Z76" s="212">
        <f t="shared" si="1"/>
        <v>297765503.43392724</v>
      </c>
      <c r="AA76" s="212">
        <f t="shared" si="1"/>
        <v>56460416.068939269</v>
      </c>
      <c r="AB76" s="212">
        <f t="shared" si="1"/>
        <v>0</v>
      </c>
      <c r="AC76" s="210">
        <v>98.740200247928087</v>
      </c>
    </row>
    <row r="78" spans="2:29" s="154" customFormat="1" ht="29.1" customHeight="1" x14ac:dyDescent="0.25">
      <c r="B78" s="162" t="s">
        <v>529</v>
      </c>
      <c r="C78" s="27"/>
    </row>
    <row r="79" spans="2:29" s="154" customFormat="1" ht="51" customHeight="1" x14ac:dyDescent="0.25">
      <c r="C79" s="327" t="s">
        <v>898</v>
      </c>
      <c r="D79" s="327"/>
      <c r="E79" s="327"/>
      <c r="F79" s="327"/>
      <c r="G79" s="327"/>
      <c r="H79" s="327"/>
      <c r="I79" s="327"/>
      <c r="J79" s="327"/>
      <c r="K79" s="327"/>
      <c r="L79" s="327"/>
      <c r="M79" s="327"/>
      <c r="N79" s="195"/>
      <c r="O79" s="195"/>
      <c r="P79" s="195"/>
      <c r="Q79" s="195"/>
      <c r="R79" s="195"/>
      <c r="S79" s="195"/>
      <c r="T79" s="195"/>
      <c r="U79" s="195"/>
      <c r="V79" s="195"/>
      <c r="W79" s="195"/>
      <c r="X79" s="195"/>
      <c r="Y79" s="195"/>
      <c r="Z79" s="195"/>
      <c r="AA79" s="195"/>
      <c r="AB79" s="195"/>
      <c r="AC79" s="195"/>
    </row>
    <row r="80" spans="2:29" s="154" customFormat="1" ht="51.6" customHeight="1" x14ac:dyDescent="0.25">
      <c r="C80" s="328" t="s">
        <v>905</v>
      </c>
      <c r="D80" s="328"/>
      <c r="E80" s="328"/>
      <c r="F80" s="328"/>
      <c r="G80" s="328"/>
      <c r="H80" s="328"/>
      <c r="I80" s="328"/>
      <c r="J80" s="328"/>
      <c r="K80" s="328"/>
      <c r="L80" s="328"/>
      <c r="M80" s="328"/>
      <c r="N80" s="195"/>
      <c r="O80" s="195"/>
      <c r="P80" s="163"/>
      <c r="Q80" s="163"/>
      <c r="R80" s="163"/>
      <c r="S80" s="190"/>
      <c r="T80" s="163"/>
      <c r="U80" s="163"/>
      <c r="V80" s="163"/>
      <c r="W80" s="163"/>
      <c r="X80" s="163"/>
      <c r="Y80" s="163"/>
      <c r="Z80" s="163"/>
      <c r="AA80" s="163"/>
      <c r="AB80" s="163"/>
      <c r="AC80" s="163"/>
    </row>
    <row r="81" spans="2:29" s="154" customFormat="1" ht="51.6" customHeight="1" x14ac:dyDescent="0.25">
      <c r="C81" s="339" t="s">
        <v>906</v>
      </c>
      <c r="D81" s="339"/>
      <c r="E81" s="339"/>
      <c r="F81" s="339"/>
      <c r="G81" s="339"/>
      <c r="H81" s="339"/>
      <c r="I81" s="339"/>
      <c r="J81" s="339"/>
      <c r="K81" s="339"/>
      <c r="L81" s="339"/>
      <c r="M81" s="339"/>
      <c r="N81" s="195"/>
      <c r="O81" s="195"/>
      <c r="P81" s="190"/>
      <c r="Q81" s="190"/>
      <c r="R81" s="190"/>
      <c r="S81" s="190"/>
      <c r="T81" s="190"/>
      <c r="U81" s="190"/>
      <c r="V81" s="190"/>
      <c r="W81" s="190"/>
      <c r="X81" s="190"/>
      <c r="Y81" s="190"/>
      <c r="Z81" s="190"/>
      <c r="AA81" s="190"/>
      <c r="AB81" s="190"/>
      <c r="AC81" s="190"/>
    </row>
    <row r="82" spans="2:29" s="154" customFormat="1" ht="50.45" customHeight="1" x14ac:dyDescent="0.25">
      <c r="C82" s="328" t="s">
        <v>907</v>
      </c>
      <c r="D82" s="328"/>
      <c r="E82" s="328"/>
      <c r="F82" s="328"/>
      <c r="G82" s="328"/>
      <c r="H82" s="328"/>
      <c r="I82" s="328"/>
      <c r="J82" s="328"/>
      <c r="K82" s="328"/>
      <c r="L82" s="328"/>
      <c r="M82" s="328"/>
      <c r="N82" s="195"/>
      <c r="O82" s="195"/>
      <c r="P82" s="195"/>
      <c r="Q82" s="163"/>
      <c r="R82" s="163"/>
      <c r="S82" s="190"/>
      <c r="T82" s="163"/>
      <c r="U82" s="163"/>
      <c r="V82" s="163"/>
      <c r="W82" s="163"/>
      <c r="X82" s="163"/>
      <c r="Y82" s="163"/>
      <c r="Z82" s="163"/>
      <c r="AA82" s="163"/>
      <c r="AB82" s="163"/>
      <c r="AC82" s="163"/>
    </row>
    <row r="83" spans="2:29" s="154" customFormat="1" ht="45.6" customHeight="1" x14ac:dyDescent="0.25">
      <c r="C83" s="339" t="s">
        <v>899</v>
      </c>
      <c r="D83" s="339"/>
      <c r="E83" s="339"/>
      <c r="F83" s="339"/>
      <c r="G83" s="339"/>
      <c r="H83" s="339"/>
      <c r="I83" s="339"/>
      <c r="J83" s="339"/>
      <c r="K83" s="339"/>
      <c r="L83" s="339"/>
      <c r="M83" s="339"/>
      <c r="N83" s="195"/>
      <c r="O83" s="195"/>
      <c r="P83" s="195"/>
      <c r="Q83" s="163"/>
      <c r="R83" s="163"/>
      <c r="S83" s="190"/>
      <c r="T83" s="163"/>
      <c r="U83" s="163"/>
      <c r="V83" s="163"/>
      <c r="W83" s="163"/>
      <c r="X83" s="163"/>
      <c r="Y83" s="163"/>
      <c r="Z83" s="163"/>
      <c r="AA83" s="163"/>
      <c r="AB83" s="163"/>
      <c r="AC83" s="163"/>
    </row>
    <row r="84" spans="2:29" s="154" customFormat="1" ht="35.1" customHeight="1" x14ac:dyDescent="0.25">
      <c r="C84" s="328" t="s">
        <v>900</v>
      </c>
      <c r="D84" s="328"/>
      <c r="E84" s="328"/>
      <c r="F84" s="328"/>
      <c r="G84" s="328"/>
      <c r="H84" s="328"/>
      <c r="I84" s="328"/>
      <c r="J84" s="328"/>
      <c r="K84" s="328"/>
      <c r="L84" s="328"/>
      <c r="M84" s="328"/>
      <c r="N84" s="328"/>
      <c r="O84" s="328"/>
      <c r="P84" s="328"/>
      <c r="Q84" s="328"/>
      <c r="R84" s="328"/>
      <c r="S84" s="328"/>
      <c r="T84" s="328"/>
      <c r="U84" s="328"/>
      <c r="V84" s="328"/>
      <c r="W84" s="328"/>
      <c r="X84" s="328"/>
      <c r="Y84" s="328"/>
      <c r="Z84" s="328"/>
      <c r="AA84" s="328"/>
      <c r="AB84" s="328"/>
      <c r="AC84" s="328"/>
    </row>
    <row r="85" spans="2:29" s="154" customFormat="1" ht="23.45" customHeight="1" x14ac:dyDescent="0.25">
      <c r="C85" s="327" t="s">
        <v>901</v>
      </c>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row>
    <row r="86" spans="2:29" s="154" customFormat="1" ht="26.1" customHeight="1" x14ac:dyDescent="0.25">
      <c r="C86" s="327" t="s">
        <v>895</v>
      </c>
      <c r="D86" s="327"/>
      <c r="E86" s="327"/>
      <c r="F86" s="327"/>
      <c r="G86" s="327"/>
      <c r="H86" s="327"/>
      <c r="I86" s="327"/>
      <c r="J86" s="327"/>
      <c r="K86" s="327"/>
      <c r="L86" s="327"/>
      <c r="M86" s="327"/>
      <c r="N86" s="195"/>
      <c r="O86" s="195"/>
      <c r="P86" s="195"/>
      <c r="Q86" s="195"/>
      <c r="R86" s="195"/>
      <c r="S86" s="195"/>
      <c r="T86" s="195"/>
      <c r="U86" s="195"/>
      <c r="V86" s="195"/>
      <c r="W86" s="195"/>
      <c r="X86" s="195"/>
      <c r="Y86" s="195"/>
      <c r="Z86" s="195"/>
      <c r="AA86" s="195"/>
      <c r="AB86" s="195"/>
      <c r="AC86" s="195"/>
    </row>
    <row r="87" spans="2:29" s="154" customFormat="1" x14ac:dyDescent="0.25">
      <c r="C87" s="328" t="s">
        <v>896</v>
      </c>
      <c r="D87" s="328"/>
      <c r="E87" s="328"/>
      <c r="F87" s="328"/>
      <c r="G87" s="328"/>
      <c r="H87" s="328"/>
      <c r="I87" s="328"/>
      <c r="J87" s="328"/>
      <c r="K87" s="328"/>
      <c r="L87" s="328"/>
      <c r="M87" s="328"/>
      <c r="N87" s="195"/>
      <c r="O87" s="195"/>
      <c r="P87" s="195"/>
      <c r="Q87" s="195"/>
      <c r="R87" s="195"/>
      <c r="S87" s="195"/>
      <c r="T87" s="195"/>
      <c r="U87" s="195"/>
      <c r="V87" s="195"/>
      <c r="W87" s="195"/>
      <c r="X87" s="195"/>
      <c r="Y87" s="195"/>
      <c r="Z87" s="195"/>
      <c r="AA87" s="195"/>
      <c r="AB87" s="195"/>
      <c r="AC87" s="195"/>
    </row>
    <row r="88" spans="2:29" ht="11.45" customHeight="1" x14ac:dyDescent="0.25"/>
    <row r="89" spans="2:29" ht="57.75" customHeight="1" x14ac:dyDescent="0.25">
      <c r="C89" s="327" t="s">
        <v>902</v>
      </c>
      <c r="D89" s="327"/>
      <c r="E89" s="327"/>
      <c r="F89" s="327"/>
      <c r="G89" s="327"/>
      <c r="H89" s="327"/>
      <c r="I89" s="327"/>
      <c r="J89" s="327"/>
      <c r="K89" s="327"/>
      <c r="L89" s="327"/>
      <c r="M89" s="327"/>
    </row>
    <row r="90" spans="2:29" ht="34.5" customHeight="1" x14ac:dyDescent="0.25">
      <c r="C90" s="190"/>
      <c r="D90" s="190"/>
      <c r="E90" s="190"/>
      <c r="F90" s="190"/>
      <c r="G90" s="190"/>
      <c r="H90" s="190"/>
      <c r="I90" s="190"/>
      <c r="J90" s="190"/>
      <c r="K90" s="190"/>
      <c r="L90" s="190"/>
      <c r="M90" s="190"/>
    </row>
    <row r="91" spans="2:29" ht="15" x14ac:dyDescent="0.25">
      <c r="C91" s="164"/>
    </row>
    <row r="92" spans="2:29" ht="17.25" x14ac:dyDescent="0.25">
      <c r="B92" s="323" t="s">
        <v>915</v>
      </c>
      <c r="C92" s="323"/>
      <c r="N92" s="154"/>
      <c r="O92" s="154"/>
      <c r="P92" s="154"/>
      <c r="Q92" s="154"/>
    </row>
    <row r="93" spans="2:29" ht="78" customHeight="1" x14ac:dyDescent="0.25">
      <c r="C93" s="324" t="s">
        <v>916</v>
      </c>
      <c r="D93" s="325"/>
      <c r="E93" s="325"/>
      <c r="F93" s="325"/>
      <c r="G93" s="325"/>
      <c r="H93" s="325"/>
      <c r="I93" s="325"/>
      <c r="J93" s="325"/>
      <c r="K93" s="325"/>
      <c r="L93" s="325"/>
      <c r="M93" s="326"/>
      <c r="N93" s="154"/>
      <c r="O93" s="154"/>
      <c r="P93" s="154"/>
      <c r="Q93" s="154"/>
    </row>
  </sheetData>
  <mergeCells count="34">
    <mergeCell ref="C89:M89"/>
    <mergeCell ref="C81:M81"/>
    <mergeCell ref="B92:C92"/>
    <mergeCell ref="C93:M93"/>
    <mergeCell ref="C84:AC84"/>
    <mergeCell ref="C85:AC85"/>
    <mergeCell ref="C87:M87"/>
    <mergeCell ref="C79:M79"/>
    <mergeCell ref="C82:M82"/>
    <mergeCell ref="C80:M80"/>
    <mergeCell ref="C83:M83"/>
    <mergeCell ref="C86:M86"/>
    <mergeCell ref="C76:D76"/>
    <mergeCell ref="Y9:AC9"/>
    <mergeCell ref="C12:C17"/>
    <mergeCell ref="C18:C20"/>
    <mergeCell ref="C21:C32"/>
    <mergeCell ref="C33:C40"/>
    <mergeCell ref="C41:C47"/>
    <mergeCell ref="C48:C52"/>
    <mergeCell ref="C53:C56"/>
    <mergeCell ref="C57:C65"/>
    <mergeCell ref="C66:C71"/>
    <mergeCell ref="C72:C75"/>
    <mergeCell ref="B2:AC2"/>
    <mergeCell ref="B3:AC3"/>
    <mergeCell ref="C4:AC4"/>
    <mergeCell ref="B8:B10"/>
    <mergeCell ref="C8:C10"/>
    <mergeCell ref="D8:D10"/>
    <mergeCell ref="E8:AC8"/>
    <mergeCell ref="G9:T9"/>
    <mergeCell ref="U9:W9"/>
    <mergeCell ref="X9:X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87780561-A9BD-4A7F-AE8F-02904EBB8C2F}">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Ana Diasamidze</cp:lastModifiedBy>
  <dcterms:created xsi:type="dcterms:W3CDTF">2025-07-18T11:44:36Z</dcterms:created>
  <dcterms:modified xsi:type="dcterms:W3CDTF">2026-06-16T11:04:08Z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